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Default Extension="wdp" ContentType="image/vnd.ms-photo"/>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4385" windowHeight="1695"/>
  </bookViews>
  <sheets>
    <sheet name="2017_GAD Accomplishment" sheetId="8" r:id="rId1"/>
  </sheets>
  <definedNames>
    <definedName name="_xlnm.Print_Area" localSheetId="0">'2017_GAD Accomplishment'!$A$1:$M$58</definedName>
  </definedNames>
  <calcPr calcId="124519"/>
</workbook>
</file>

<file path=xl/calcChain.xml><?xml version="1.0" encoding="utf-8"?>
<calcChain xmlns="http://schemas.openxmlformats.org/spreadsheetml/2006/main">
  <c r="H52" i="8"/>
  <c r="I52"/>
  <c r="J52"/>
  <c r="K52"/>
  <c r="G52"/>
  <c r="K12"/>
  <c r="K13"/>
  <c r="K14"/>
  <c r="K15"/>
  <c r="K16"/>
  <c r="K17"/>
  <c r="K18"/>
  <c r="K19"/>
  <c r="K20"/>
  <c r="K21"/>
  <c r="K22"/>
  <c r="K23"/>
  <c r="K24"/>
  <c r="K25"/>
  <c r="K26"/>
  <c r="K27"/>
  <c r="K28"/>
  <c r="K29"/>
  <c r="K30"/>
  <c r="K31"/>
  <c r="K32"/>
  <c r="K33"/>
  <c r="K34"/>
  <c r="K35"/>
  <c r="K36"/>
  <c r="K38"/>
  <c r="K39"/>
  <c r="K40"/>
  <c r="K41"/>
  <c r="K42"/>
  <c r="K43"/>
  <c r="H43"/>
  <c r="I43"/>
  <c r="J43"/>
  <c r="K11" l="1"/>
  <c r="J51"/>
  <c r="I51"/>
  <c r="H51"/>
  <c r="G43"/>
  <c r="J36"/>
  <c r="I36"/>
  <c r="H36"/>
  <c r="G36"/>
</calcChain>
</file>

<file path=xl/sharedStrings.xml><?xml version="1.0" encoding="utf-8"?>
<sst xmlns="http://schemas.openxmlformats.org/spreadsheetml/2006/main" count="240" uniqueCount="232">
  <si>
    <t>Human Resource Dev't. Program</t>
  </si>
  <si>
    <t>Conduct of GAD Trainings/Seminars</t>
  </si>
  <si>
    <t>Lack of sex disaggregated data(eg. On issuance of permits and licenses, agri data, etc.)</t>
  </si>
  <si>
    <t>Provision of gender responsive facilities</t>
  </si>
  <si>
    <t>To increase CPR by 65%</t>
  </si>
  <si>
    <t>Waste disposal management program</t>
  </si>
  <si>
    <t>To decrease incidence of PWD with MR</t>
  </si>
  <si>
    <t>PWD Program</t>
  </si>
  <si>
    <t>High incidence of malnourised children(0-5yo)</t>
  </si>
  <si>
    <t>Absence of Pre-Marriage Counselling Room</t>
  </si>
  <si>
    <t>No shelter for victims of CICL, abused women and child</t>
  </si>
  <si>
    <t>To decrease incidence of malnourished children by 12%</t>
  </si>
  <si>
    <t>To activate OSY organization(PYAP)</t>
  </si>
  <si>
    <t>To provide PMC room conducive for couples to protect confidentiality</t>
  </si>
  <si>
    <t>To increase awareness of SC on their priviledges and responsibilities</t>
  </si>
  <si>
    <t>To provide shelter for victims of CICL abused women and children</t>
  </si>
  <si>
    <t>Nutrition Program</t>
  </si>
  <si>
    <t>SC Program and Services</t>
  </si>
  <si>
    <t>No capability program for BSPO handling population-related programs</t>
  </si>
  <si>
    <t>To increase cability  of BSPO to handle population related concerns</t>
  </si>
  <si>
    <t>Capability building</t>
  </si>
  <si>
    <t>Not accredited Day Care Workers &amp; Day Care Centers</t>
  </si>
  <si>
    <t>To conduct seminar on DCW Assessment tools and new manual</t>
  </si>
  <si>
    <t>PopDev Program</t>
  </si>
  <si>
    <t>Training on Assessment tools and new Manual for Day Care Workers</t>
  </si>
  <si>
    <t>Children needs venue to participate and be developed</t>
  </si>
  <si>
    <t>Municipal District Congress for Day Care</t>
  </si>
  <si>
    <t xml:space="preserve">Search for Day Care </t>
  </si>
  <si>
    <t>Lack of awareness on Senior Citizen privileges</t>
  </si>
  <si>
    <t>Recognition Program</t>
  </si>
  <si>
    <t>Rampant simulation of Birth of illegitimate Children</t>
  </si>
  <si>
    <t>Birth Registry</t>
  </si>
  <si>
    <t>To eliminate simulation of Birth of child</t>
  </si>
  <si>
    <t>MOOE</t>
  </si>
  <si>
    <t>PS</t>
  </si>
  <si>
    <t>CO</t>
  </si>
  <si>
    <t>Water Management System Program</t>
  </si>
  <si>
    <t>Sports Development Program</t>
  </si>
  <si>
    <t>FY 2017</t>
  </si>
  <si>
    <t>Region  VI</t>
  </si>
  <si>
    <t>Province of Iloilo</t>
  </si>
  <si>
    <t>Municipality of Bingawan</t>
  </si>
  <si>
    <t>Approved GAD Budget (6)</t>
  </si>
  <si>
    <t>CLIENT FOCUSED</t>
  </si>
  <si>
    <t>Family Planning Program</t>
  </si>
  <si>
    <t>Provision of sanitary toilet through counterparting NHTS/PHO and LGU</t>
  </si>
  <si>
    <t>1. Capability training and skills training                                                         2. Conduct meetings</t>
  </si>
  <si>
    <t>1. Sports Activities                                      2. Encampment                                            3. Peer helpers training</t>
  </si>
  <si>
    <t>1.Construction of PMC Room</t>
  </si>
  <si>
    <t>FP Program</t>
  </si>
  <si>
    <t>1. IEC                                                                2. General Assembly                                   3. Symposium</t>
  </si>
  <si>
    <t>Supplemental Feeding program through counterparting with PHO and LGU</t>
  </si>
  <si>
    <t>Improvement of Standard Day Care Centers</t>
  </si>
  <si>
    <t>Day Care Worker Program</t>
  </si>
  <si>
    <t>Institutionalizatin of Health &amp; Nutrition Program (immunization, salt iodization, etc.)</t>
  </si>
  <si>
    <t>Immunization, Salt Iodization, etc.</t>
  </si>
  <si>
    <t xml:space="preserve">Low percentage of immunization and lack of awareness on importance on usage of iodized salt </t>
  </si>
  <si>
    <t>To provide proper immunization</t>
  </si>
  <si>
    <t>Provision of Maternal and Post Natal Care</t>
  </si>
  <si>
    <t>Maternal and Post Natal Care Program</t>
  </si>
  <si>
    <t>To provide adequate maternal and post natal care to pregnant women</t>
  </si>
  <si>
    <t>Inadequacy of Maternal and Post Natal Care Services</t>
  </si>
  <si>
    <t>Provision of Children's Payground, library, etc</t>
  </si>
  <si>
    <t>Implementation of Sports Development Program</t>
  </si>
  <si>
    <t>Sports Program for All</t>
  </si>
  <si>
    <t xml:space="preserve">To support sports activities </t>
  </si>
  <si>
    <t>ORGANIZATIONAL FOCUSED</t>
  </si>
  <si>
    <t>To provide avenue for learning and play area for childrens</t>
  </si>
  <si>
    <t>Learning Center and Children's Play Area</t>
  </si>
  <si>
    <t>ATTRIBUTED PROGRAMS</t>
  </si>
  <si>
    <t>Sub-Total  B</t>
  </si>
  <si>
    <t>Sub-Total  A</t>
  </si>
  <si>
    <t>Sub -total C</t>
  </si>
  <si>
    <t>Prepared by:</t>
  </si>
  <si>
    <t>Approved by:</t>
  </si>
  <si>
    <t>Date:</t>
  </si>
  <si>
    <t>HON. MARK P. PALABRICA</t>
  </si>
  <si>
    <t>Local Chief Executive</t>
  </si>
  <si>
    <t>Chairperson - TWG-GFPS</t>
  </si>
  <si>
    <t>MAE R. GALLAZA</t>
  </si>
  <si>
    <t>61% of female population ages 15-64 are unemployed</t>
  </si>
  <si>
    <t>1. Livelihood Program            a. Food Processing                   b. Vegetable seed dispersal   
c. Vegetable processing</t>
  </si>
  <si>
    <t>1. additional 2 women's group organized
2. Conducted orientation on Gender and Women's economic empowerment to 3 women's organization
3. Conducted skills enhancement training to 3 women's organization.</t>
  </si>
  <si>
    <t xml:space="preserve">1. Organize women's group                            2. Orientation on Gender and Women's Economic Empowerment                                    3. Skills Enhancement                                     </t>
  </si>
  <si>
    <t>More than 50% household have no access to safe drinking water</t>
  </si>
  <si>
    <t>Absence of Gender-Responsive public facilities</t>
  </si>
  <si>
    <t>To provide Gender-responsive facilities</t>
  </si>
  <si>
    <t>1. Establishment/Improvement of Gender-Responsive Public Toilets</t>
  </si>
  <si>
    <t>1. atleast 1 gender-responsive public toilet</t>
  </si>
  <si>
    <t>19% of household have no access to sanitary toilets</t>
  </si>
  <si>
    <t>Provided complete materials (cement, toilet bowls, Pipes) to 200 beneficiaries</t>
  </si>
  <si>
    <t xml:space="preserve">1. Conduct water sampling and regular chlorination of water sources
2. Provision of jetmatic pump with culvert pipe
                                                          </t>
  </si>
  <si>
    <t>1. Chlorinated to 70 water sources every month
2. Provided 5 units of jetmatic pump per barangays</t>
  </si>
  <si>
    <t>1. Conduct FPAs for SPAs/NHTS couples
2. Purchase of FP commodities</t>
  </si>
  <si>
    <t>1. Conduct  twice a month FPAs for SPAs/NHTS couples
2. Purchase and distributed of FP commodities to ______ beneficiaries</t>
  </si>
  <si>
    <t>High incidence of PWDs with Mental Retardation</t>
  </si>
  <si>
    <t>22% Contraceptive Prevalence Rate (CPR)</t>
  </si>
  <si>
    <t>14 barangays have Inactive OSY program</t>
  </si>
  <si>
    <t>11 barangays have inactive women's organization</t>
  </si>
  <si>
    <t>To reactivate/reorganize women's organization</t>
  </si>
  <si>
    <t>Strengtheing of Women's Organization</t>
  </si>
  <si>
    <t>1.Distribution of IEC Materials
-Information Dissemination on legal adoption
-</t>
  </si>
  <si>
    <t>1.Distributed IEC Materials to 14 barangays</t>
  </si>
  <si>
    <t>1. Conducted training on assessment tools to 21 Child Development Workers (CDW)</t>
  </si>
  <si>
    <t>8 Day Care Centers are not on specified standard as per DSWD Guidelines</t>
  </si>
  <si>
    <t>Improvement of Day Care Centers to meet specified standard</t>
  </si>
  <si>
    <t>To provide conducive learning environment for Children</t>
  </si>
  <si>
    <t>atleast 1 day care center improved</t>
  </si>
  <si>
    <t>Not complete learning materials in the teen-center</t>
  </si>
  <si>
    <t>To provide additional learning materials for the teen-centers</t>
  </si>
  <si>
    <t>Youth Development Program</t>
  </si>
  <si>
    <t>1. conducted sports activities, encampment , and peer helpers training</t>
  </si>
  <si>
    <t>Acquisition of learning materials for teen-center</t>
  </si>
  <si>
    <t>Acquired learning materials and equipments for teen center</t>
  </si>
  <si>
    <t>Conducted general assembly and symposium for SC</t>
  </si>
  <si>
    <t>Construction of Crisis Center</t>
  </si>
  <si>
    <t>Rehabilitation and Intervention Program for CICL, Victims of Violence</t>
  </si>
  <si>
    <t>Constructed Crisis Center for Children and Victim of Violence</t>
  </si>
  <si>
    <t>Conducted Municipal District Congress for Day Care</t>
  </si>
  <si>
    <t xml:space="preserve">Conducted Search for Day Care </t>
  </si>
  <si>
    <t>Conducted Recognition Program</t>
  </si>
  <si>
    <t>No Venue for Learnings and Playgrounds for childrens</t>
  </si>
  <si>
    <t>To develop children's psychosocial aspects of life</t>
  </si>
  <si>
    <t>Day Care Services Program; National Children's Month Celebration</t>
  </si>
  <si>
    <t>Little Local Officials
Mock Session with Sangguinan</t>
  </si>
  <si>
    <t>Conducted Little Local Officials and Celebrated National Children's Month</t>
  </si>
  <si>
    <t>More than 40% of LGU employees have not attended Gender Sensitivity Training</t>
  </si>
  <si>
    <t>Conducted atleast 1 GST for employees</t>
  </si>
  <si>
    <t>To maintain sex disaggregated  data</t>
  </si>
  <si>
    <t>Database Management</t>
  </si>
  <si>
    <t>GAD Database</t>
  </si>
  <si>
    <t>Preparation of GAD database</t>
  </si>
  <si>
    <t>1 marriage counselling room constructed</t>
  </si>
  <si>
    <t>To provide a venue for learning and play area for childrens</t>
  </si>
  <si>
    <t>Constructed atleast 1 playground 
-acquired books for library</t>
  </si>
  <si>
    <t>1. atleast 1 PWD group organized
2. Collected data of PWD
3.Distributed IEC Materials</t>
  </si>
  <si>
    <t xml:space="preserve">1. Organize PWDs                                       2. Profiling of MRs
3. Distribution of IEC Materials </t>
  </si>
  <si>
    <t>Conducted atleast 1 Capability Building Training</t>
  </si>
  <si>
    <t>Conducted feeding program in Day Cares and Elementary Schools</t>
  </si>
  <si>
    <t>Establishment of Playground</t>
  </si>
  <si>
    <t>To increase knoweldge of LGU Officials/employees on GAD</t>
  </si>
  <si>
    <t>To increase livelihood opportunities for women by 6% at the end of 2017</t>
  </si>
  <si>
    <t>To increase access to safe drinking water by 10% at the end of 2017</t>
  </si>
  <si>
    <t>To increased by 85% HH has access sanitary toilets</t>
  </si>
  <si>
    <t>Conducted atleast 1 sports activity.</t>
  </si>
  <si>
    <t>Conducted immunization every Wednesday and Salt Iodization atleast once every year</t>
  </si>
  <si>
    <t>Conducted maternal and Post Natal  Care Service</t>
  </si>
  <si>
    <t xml:space="preserve">Residents are not secured at night because 50% of municipal  streets lights are not functional </t>
  </si>
  <si>
    <t>to provide secured environment and sustain the 0% street crime in the municipality</t>
  </si>
  <si>
    <t>repair and maintenance of streetlights</t>
  </si>
  <si>
    <t>repair of non-functional municipal streetlights in Brgy. Poblacion</t>
  </si>
  <si>
    <t xml:space="preserve">70% of the municipal street lights are functional </t>
  </si>
  <si>
    <t>14 barangays have temporay evacuation centers only (RA 10121-Phil. Risk Reduction and Management Act)</t>
  </si>
  <si>
    <t>To provide evacuation centers to survivors of Disaster/s</t>
  </si>
  <si>
    <t>Municipal Risk Reduction and Management Program</t>
  </si>
  <si>
    <t>Construction/Rehabilitation of Evacuation Centers</t>
  </si>
  <si>
    <t>Constructed/Rehabilitated atleast 2 evacuation center</t>
  </si>
  <si>
    <t>ANNUAL GENDER AND DEVELOPMENT (GAD) ACCOMPLISHMENT REPORT</t>
  </si>
  <si>
    <t>GAD Activity</t>
  </si>
  <si>
    <t>(1)</t>
  </si>
  <si>
    <t>(2)</t>
  </si>
  <si>
    <t>(3)</t>
  </si>
  <si>
    <t>(4)</t>
  </si>
  <si>
    <t>(5)</t>
  </si>
  <si>
    <t>(6)</t>
  </si>
  <si>
    <t>(7)</t>
  </si>
  <si>
    <t>(8)</t>
  </si>
  <si>
    <t>(9)</t>
  </si>
  <si>
    <t>(10)</t>
  </si>
  <si>
    <t xml:space="preserve">&gt; USAPAN Sessions were conducted to 470 woman </t>
  </si>
  <si>
    <t>&gt; 10 toilet bowls and 30 cements were distributed to beneficiaries in Brgy. Quinangyana
&gt;20 drums for sanitary septic tanks were given to beneficiaries in Brgy. Alabidhan</t>
  </si>
  <si>
    <t>&gt;1 BSPO Performance evaluation &amp; target setting conducted
&gt; 1 BSPO updating course conducted</t>
  </si>
  <si>
    <t>&gt; 3 barangays were conducted of mobile registration</t>
  </si>
  <si>
    <t>&gt; Maternal Services were provided to 225 pregnant women &amp; post partum services to 185 post partum women</t>
  </si>
  <si>
    <t xml:space="preserve">&gt; conducted 12 monthly meeting
&gt; conducted general assembly
</t>
  </si>
  <si>
    <t>&gt; 1 MOA with Balay Paglaom in Mina, Iloilo</t>
  </si>
  <si>
    <t>&gt; National Immunization Program is implemented/conducted every Wednesday
&gt; Intensified advocacies on the importance of Iodize Salt</t>
  </si>
  <si>
    <t>&gt; 1 PWD Group organized (brgy Quinangyana)
&gt; Registered 85 PWD and registered online</t>
  </si>
  <si>
    <t>2 women groups were organized</t>
  </si>
  <si>
    <t>&gt; Acquired musical instruments, laptop, and other equipment for Bingawan NHS Teen Center</t>
  </si>
  <si>
    <t>3 Day Care Centers established</t>
  </si>
  <si>
    <t>&gt; Conducted search for Day Care in January</t>
  </si>
  <si>
    <t>&gt; Conducted Municipal District congress for Day Care</t>
  </si>
  <si>
    <t>Conducted recognition program in March</t>
  </si>
  <si>
    <t>30 Pupils served as Little Local Official for 3 days</t>
  </si>
  <si>
    <t>&gt; Representation of 1 youth leader in Provincial Youth Organization
&gt; Special Program for the Employment of Students</t>
  </si>
  <si>
    <t>&gt; Distribution of vegetables seeds
&gt; Supplemental Feeding is given to malnourished and elementary pupil
&gt;Nutrition Month Celebration</t>
  </si>
  <si>
    <t>&gt; Rehabilitation of 4 identified schools as evacuation center</t>
  </si>
  <si>
    <t>Total LGU Budget :</t>
  </si>
  <si>
    <t>Total GAD Budget :</t>
  </si>
  <si>
    <t xml:space="preserve">GRAND TOTAL </t>
  </si>
  <si>
    <t>To be prioritized next year</t>
  </si>
  <si>
    <t>&gt; Maintenance Municipal Plaza/Football ground/Children's Playground</t>
  </si>
  <si>
    <t>Not prioritized</t>
  </si>
  <si>
    <t>&gt; Conducted summer sports activities for youth
&gt; Support to in-school sports activities</t>
  </si>
  <si>
    <t>&gt; 200 water sources were chlorinated in 2017
&gt; Purchased 5 jetmatic pump
&gt; Construction of rainwater catchment</t>
  </si>
  <si>
    <t>72,493.50
Hired personnel for maintenance of plaza and playground</t>
  </si>
  <si>
    <t>70,000.00
Incentive for BSPO</t>
  </si>
  <si>
    <t>116,000.00
Local Counterpart for SPES Program</t>
  </si>
  <si>
    <t>&gt; 3 street lights installed in Brgy. Cairohan, Bulabog, and Castroverde Street
&gt; Repair of municipal street lights</t>
  </si>
  <si>
    <t>128,514.00
Urgent need to install additional street lights</t>
  </si>
  <si>
    <t>45,250.00
To be implemented in 2018</t>
  </si>
  <si>
    <t>59,000
More participants</t>
  </si>
  <si>
    <t>157,640.00
More sports activities conducted</t>
  </si>
  <si>
    <t>30,000
Other program funded by PCDO/ ITLDC (20,000.00)
DA RFO6
(475,000.00)</t>
  </si>
  <si>
    <t>24,761.00
Other program funded by Provincial Health Office</t>
  </si>
  <si>
    <t>Other program funded by Provincial Health Office</t>
  </si>
  <si>
    <t>224,000.00 funded by Provincial Health Office</t>
  </si>
  <si>
    <t>80,000.00 
2 DCC funded by KALAHI, 1 by MAGDALO Partylist</t>
  </si>
  <si>
    <t>&gt; Monthly Meeting and updating of Programs</t>
  </si>
  <si>
    <t>To be implemented this year</t>
  </si>
  <si>
    <t>Maintained public facilities</t>
  </si>
  <si>
    <t xml:space="preserve">&gt; GAD workshop on LGU Plan and Budget last March 2017
</t>
  </si>
  <si>
    <t>1. 5 women's group organized (Malitbog Ilaya Women's Association, Bulabog Women's Association, Poblacion SLP Association, Jesus Saves Baptist Church RIC, Malitbog Ilaya RIC), and Reorganized Ngingi-an SLP Association.
2. One Gender And Development  advocacy conducted at Jovita Alfaras Rivera National High School
3.Training on Soap Making conducted (30pax)                     
4. Training on Swine fattening conducted (32pax)
5. Training on Coffee production conducted (30pax)</t>
  </si>
  <si>
    <t>Gender Issue or GAD Mandate</t>
  </si>
  <si>
    <t>GAD Objective</t>
  </si>
  <si>
    <t xml:space="preserve">Relevant LGU Program or Project </t>
  </si>
  <si>
    <t>Performance Indicator and Target</t>
  </si>
  <si>
    <t>Actual Results</t>
  </si>
  <si>
    <t>Actual Cost or GAD Expenditure</t>
  </si>
  <si>
    <t>Title of LGU Program or Project</t>
  </si>
  <si>
    <t>HGDG PIMME/ PIMME Score</t>
  </si>
  <si>
    <t>Approved GAD Budget</t>
  </si>
  <si>
    <t>Total Annual Program/ Project Cost or Expenditure</t>
  </si>
  <si>
    <t>GAD Attributed Program/ Project Cost or Expenditure</t>
  </si>
  <si>
    <t>Variance or Remarks</t>
  </si>
  <si>
    <t>DD/MM/YEAR</t>
  </si>
  <si>
    <t>(11)</t>
  </si>
  <si>
    <t>(12)</t>
  </si>
  <si>
    <t>(13)</t>
  </si>
  <si>
    <t>(14)</t>
  </si>
  <si>
    <t>26/02/2018</t>
  </si>
</sst>
</file>

<file path=xl/styles.xml><?xml version="1.0" encoding="utf-8"?>
<styleSheet xmlns="http://schemas.openxmlformats.org/spreadsheetml/2006/main">
  <numFmts count="2">
    <numFmt numFmtId="43" formatCode="_(* #,##0.00_);_(* \(#,##0.00\);_(* &quot;-&quot;??_);_(@_)"/>
    <numFmt numFmtId="164" formatCode="_(* #,##0_);_(* \(#,##0\);_(* &quot;-&quot;??_);_(@_)"/>
  </numFmts>
  <fonts count="15">
    <font>
      <sz val="11"/>
      <color theme="1"/>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10"/>
      <color theme="1"/>
      <name val="Arial Narrow"/>
      <family val="2"/>
    </font>
    <font>
      <b/>
      <sz val="11"/>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2" tint="-9.9978637043366805E-2"/>
      <name val="Calibri"/>
      <family val="2"/>
      <scheme val="minor"/>
    </font>
    <font>
      <sz val="10"/>
      <name val="Arial Narrow"/>
      <family val="2"/>
    </font>
    <font>
      <sz val="11"/>
      <color rgb="FFFF0000"/>
      <name val="Calibri"/>
      <family val="2"/>
      <scheme val="minor"/>
    </font>
    <font>
      <b/>
      <sz val="10"/>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4" fillId="0" borderId="0" applyFont="0" applyFill="0" applyBorder="0" applyAlignment="0" applyProtection="0"/>
    <xf numFmtId="0" fontId="4" fillId="0" borderId="0"/>
  </cellStyleXfs>
  <cellXfs count="92">
    <xf numFmtId="0" fontId="0" fillId="0" borderId="0" xfId="0"/>
    <xf numFmtId="0" fontId="0" fillId="0" borderId="0" xfId="0"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4" fontId="2" fillId="0" borderId="1" xfId="0" applyNumberFormat="1" applyFont="1" applyBorder="1" applyAlignment="1">
      <alignment vertical="top"/>
    </xf>
    <xf numFmtId="4" fontId="2" fillId="0" borderId="1" xfId="0" applyNumberFormat="1"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wrapText="1"/>
    </xf>
    <xf numFmtId="3" fontId="2" fillId="0" borderId="1" xfId="0" applyNumberFormat="1" applyFont="1" applyBorder="1" applyAlignment="1">
      <alignment vertical="top" wrapText="1"/>
    </xf>
    <xf numFmtId="0" fontId="3" fillId="0" borderId="0" xfId="0" applyFont="1"/>
    <xf numFmtId="43" fontId="5" fillId="0" borderId="0" xfId="1" applyFont="1"/>
    <xf numFmtId="0" fontId="0" fillId="0" borderId="0" xfId="0" applyBorder="1"/>
    <xf numFmtId="0" fontId="7" fillId="0" borderId="0" xfId="0" applyFont="1"/>
    <xf numFmtId="0" fontId="7" fillId="2" borderId="9" xfId="0" applyFont="1" applyFill="1" applyBorder="1"/>
    <xf numFmtId="0" fontId="2" fillId="2" borderId="8" xfId="0" applyFont="1" applyFill="1" applyBorder="1"/>
    <xf numFmtId="0" fontId="3" fillId="2" borderId="10" xfId="0" applyFont="1" applyFill="1" applyBorder="1"/>
    <xf numFmtId="0" fontId="8" fillId="0" borderId="1" xfId="0" applyFont="1" applyBorder="1" applyAlignment="1">
      <alignment vertical="top" wrapText="1"/>
    </xf>
    <xf numFmtId="0" fontId="10" fillId="3" borderId="8" xfId="0" applyFont="1" applyFill="1" applyBorder="1" applyAlignment="1">
      <alignment vertical="top" wrapText="1"/>
    </xf>
    <xf numFmtId="0" fontId="9" fillId="3" borderId="9" xfId="0" applyFont="1" applyFill="1" applyBorder="1" applyAlignment="1">
      <alignment vertical="top" wrapText="1"/>
    </xf>
    <xf numFmtId="0" fontId="8" fillId="3" borderId="1" xfId="0" applyFont="1" applyFill="1" applyBorder="1" applyAlignment="1">
      <alignment vertical="top" wrapText="1"/>
    </xf>
    <xf numFmtId="0" fontId="2" fillId="2" borderId="1" xfId="0" applyFont="1" applyFill="1" applyBorder="1" applyAlignment="1">
      <alignment vertical="top" wrapText="1"/>
    </xf>
    <xf numFmtId="0" fontId="2" fillId="3" borderId="1" xfId="0" applyFont="1" applyFill="1" applyBorder="1" applyAlignment="1">
      <alignment vertical="top" wrapText="1"/>
    </xf>
    <xf numFmtId="0" fontId="6" fillId="4" borderId="3" xfId="0" applyFont="1" applyFill="1" applyBorder="1" applyAlignment="1"/>
    <xf numFmtId="0" fontId="6" fillId="4" borderId="4" xfId="0" applyFont="1" applyFill="1" applyBorder="1" applyAlignment="1"/>
    <xf numFmtId="0" fontId="6" fillId="2" borderId="3" xfId="0" applyFont="1" applyFill="1" applyBorder="1" applyAlignment="1"/>
    <xf numFmtId="0" fontId="6" fillId="2" borderId="4" xfId="0" applyFont="1" applyFill="1" applyBorder="1" applyAlignment="1"/>
    <xf numFmtId="4" fontId="6" fillId="4" borderId="1" xfId="0" applyNumberFormat="1" applyFont="1" applyFill="1" applyBorder="1" applyAlignment="1"/>
    <xf numFmtId="0" fontId="0" fillId="0" borderId="0" xfId="0" applyBorder="1" applyAlignment="1"/>
    <xf numFmtId="0" fontId="3" fillId="0" borderId="8" xfId="0" applyFont="1" applyBorder="1"/>
    <xf numFmtId="0" fontId="6" fillId="0" borderId="0" xfId="0" applyFont="1" applyBorder="1" applyAlignment="1"/>
    <xf numFmtId="4" fontId="5" fillId="0" borderId="1" xfId="0" applyNumberFormat="1" applyFont="1" applyBorder="1" applyAlignment="1">
      <alignment vertical="top"/>
    </xf>
    <xf numFmtId="4" fontId="5" fillId="0" borderId="1" xfId="0" applyNumberFormat="1" applyFont="1" applyBorder="1" applyAlignment="1">
      <alignment vertical="top" wrapText="1"/>
    </xf>
    <xf numFmtId="3" fontId="5" fillId="0" borderId="1" xfId="0" applyNumberFormat="1" applyFont="1" applyBorder="1" applyAlignment="1">
      <alignment vertical="top" wrapText="1"/>
    </xf>
    <xf numFmtId="3" fontId="5" fillId="0" borderId="1" xfId="0" applyNumberFormat="1" applyFont="1" applyBorder="1" applyAlignment="1">
      <alignment vertical="top"/>
    </xf>
    <xf numFmtId="3" fontId="11" fillId="3" borderId="1" xfId="0" applyNumberFormat="1" applyFont="1" applyFill="1" applyBorder="1" applyAlignment="1">
      <alignment vertical="top" wrapText="1"/>
    </xf>
    <xf numFmtId="0" fontId="4" fillId="0" borderId="0" xfId="2"/>
    <xf numFmtId="0" fontId="12" fillId="0" borderId="5" xfId="2" applyFont="1" applyFill="1" applyBorder="1" applyAlignment="1">
      <alignment horizontal="left" vertical="center" wrapText="1"/>
    </xf>
    <xf numFmtId="0" fontId="4" fillId="0" borderId="1" xfId="2" applyBorder="1"/>
    <xf numFmtId="0" fontId="4" fillId="0" borderId="0" xfId="2" applyBorder="1"/>
    <xf numFmtId="0" fontId="2" fillId="0" borderId="1" xfId="2" applyFont="1" applyBorder="1" applyAlignment="1">
      <alignment horizontal="left" vertical="top" wrapText="1"/>
    </xf>
    <xf numFmtId="0" fontId="2" fillId="0" borderId="1" xfId="0" applyFont="1" applyBorder="1" applyAlignment="1">
      <alignment vertical="center" wrapText="1"/>
    </xf>
    <xf numFmtId="43" fontId="0" fillId="0" borderId="0" xfId="1" applyFont="1"/>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2" fillId="0" borderId="0" xfId="0" applyFont="1" applyAlignment="1">
      <alignment horizontal="left" vertical="top"/>
    </xf>
    <xf numFmtId="0" fontId="6" fillId="0" borderId="0" xfId="0" applyFont="1" applyBorder="1"/>
    <xf numFmtId="0" fontId="0" fillId="0" borderId="0" xfId="2" applyFont="1"/>
    <xf numFmtId="0" fontId="0" fillId="0" borderId="0" xfId="2" applyFont="1" applyAlignment="1">
      <alignment horizontal="center"/>
    </xf>
    <xf numFmtId="43" fontId="5" fillId="0" borderId="1" xfId="1" applyFont="1" applyBorder="1" applyAlignment="1">
      <alignment vertical="top"/>
    </xf>
    <xf numFmtId="43" fontId="5" fillId="0" borderId="1" xfId="1" applyFont="1" applyBorder="1" applyAlignment="1">
      <alignment vertical="top" wrapText="1"/>
    </xf>
    <xf numFmtId="164" fontId="5" fillId="0" borderId="1" xfId="1" applyNumberFormat="1" applyFont="1" applyBorder="1" applyAlignment="1">
      <alignment vertical="top" wrapText="1"/>
    </xf>
    <xf numFmtId="0" fontId="6" fillId="0" borderId="8" xfId="0" applyFont="1" applyBorder="1" applyAlignment="1">
      <alignment horizontal="center"/>
    </xf>
    <xf numFmtId="0" fontId="0" fillId="0" borderId="0" xfId="0" applyBorder="1" applyAlignment="1">
      <alignment horizontal="center"/>
    </xf>
    <xf numFmtId="0" fontId="6" fillId="2" borderId="0" xfId="0" applyFont="1" applyFill="1" applyAlignment="1">
      <alignment horizontal="left"/>
    </xf>
    <xf numFmtId="0" fontId="6" fillId="0" borderId="1" xfId="2" applyFont="1" applyBorder="1" applyAlignment="1">
      <alignment horizontal="center" vertical="center" wrapText="1"/>
    </xf>
    <xf numFmtId="0" fontId="0" fillId="0" borderId="1" xfId="0" applyFill="1" applyBorder="1" applyAlignment="1">
      <alignment horizontal="left" vertical="top" wrapText="1"/>
    </xf>
    <xf numFmtId="4" fontId="6" fillId="0" borderId="8" xfId="0" applyNumberFormat="1" applyFont="1" applyBorder="1" applyAlignment="1">
      <alignment horizontal="center"/>
    </xf>
    <xf numFmtId="0" fontId="14" fillId="0" borderId="0" xfId="0" applyFont="1" applyBorder="1" applyAlignment="1">
      <alignment horizontal="center"/>
    </xf>
    <xf numFmtId="43" fontId="5" fillId="0" borderId="1" xfId="1" applyFont="1" applyBorder="1" applyAlignment="1">
      <alignment horizontal="left" vertical="top" wrapText="1"/>
    </xf>
    <xf numFmtId="0" fontId="6" fillId="2" borderId="1" xfId="2" applyFont="1" applyFill="1" applyBorder="1" applyAlignment="1">
      <alignment horizontal="center" vertical="center" wrapText="1"/>
    </xf>
    <xf numFmtId="43" fontId="6" fillId="0" borderId="11" xfId="1" applyFont="1" applyBorder="1"/>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49" fontId="0" fillId="0" borderId="0" xfId="0" applyNumberFormat="1" applyAlignment="1">
      <alignment vertical="top"/>
    </xf>
    <xf numFmtId="49" fontId="0" fillId="0" borderId="0" xfId="0" applyNumberFormat="1"/>
    <xf numFmtId="49" fontId="13" fillId="2" borderId="1" xfId="0" applyNumberFormat="1" applyFont="1" applyFill="1" applyBorder="1" applyAlignment="1">
      <alignment horizontal="center" vertical="top"/>
    </xf>
    <xf numFmtId="49" fontId="6" fillId="0" borderId="0" xfId="0" applyNumberFormat="1" applyFont="1" applyAlignment="1">
      <alignment horizontal="center"/>
    </xf>
    <xf numFmtId="0" fontId="6" fillId="2" borderId="1" xfId="0" applyFont="1" applyFill="1" applyBorder="1" applyAlignment="1">
      <alignment vertical="center" wrapText="1"/>
    </xf>
    <xf numFmtId="3" fontId="6" fillId="2" borderId="4" xfId="0" applyNumberFormat="1" applyFont="1" applyFill="1" applyBorder="1" applyAlignment="1"/>
    <xf numFmtId="4" fontId="6" fillId="2" borderId="4" xfId="0" applyNumberFormat="1" applyFont="1" applyFill="1" applyBorder="1" applyAlignment="1"/>
    <xf numFmtId="0" fontId="6"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top" wrapText="1"/>
    </xf>
    <xf numFmtId="0" fontId="6" fillId="2" borderId="0" xfId="0" applyFont="1" applyFill="1" applyAlignment="1">
      <alignment horizontal="left"/>
    </xf>
    <xf numFmtId="0" fontId="14" fillId="0" borderId="0" xfId="0" applyFont="1" applyBorder="1" applyAlignment="1">
      <alignment horizontal="center"/>
    </xf>
    <xf numFmtId="0" fontId="0" fillId="0" borderId="0" xfId="0"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1" fillId="0" borderId="0" xfId="0" applyFont="1" applyAlignment="1">
      <alignment horizontal="center"/>
    </xf>
    <xf numFmtId="0" fontId="6" fillId="0" borderId="0" xfId="0" applyFont="1" applyAlignment="1">
      <alignment horizontal="center"/>
    </xf>
    <xf numFmtId="0" fontId="1" fillId="0" borderId="8" xfId="0" applyFont="1" applyBorder="1" applyAlignment="1">
      <alignment horizontal="center"/>
    </xf>
    <xf numFmtId="0" fontId="6" fillId="2" borderId="1" xfId="2" applyFont="1" applyFill="1" applyBorder="1" applyAlignment="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123265</xdr:colOff>
      <xdr:row>52</xdr:row>
      <xdr:rowOff>70971</xdr:rowOff>
    </xdr:from>
    <xdr:to>
      <xdr:col>4</xdr:col>
      <xdr:colOff>3250</xdr:colOff>
      <xdr:row>57</xdr:row>
      <xdr:rowOff>124311</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 xmlns:a14="http://schemas.microsoft.com/office/drawing/2010/main">
                <a14:imgLayer r:embed="rId2">
                  <a14:imgEffect>
                    <a14:sharpenSoften amount="45000"/>
                  </a14:imgEffect>
                  <a14:imgEffect>
                    <a14:colorTemperature colorTemp="11500"/>
                  </a14:imgEffect>
                  <a14:imgEffect>
                    <a14:saturation sat="76000"/>
                  </a14:imgEffect>
                  <a14:imgEffect>
                    <a14:brightnessContrast bright="-100000" contrast="100000"/>
                  </a14:imgEffect>
                </a14:imgLayer>
              </a14:imgProps>
            </a:ext>
            <a:ext uri="{28A0092B-C50C-407E-A947-70E740481C1C}">
              <a14:useLocalDpi xmlns="" xmlns:a14="http://schemas.microsoft.com/office/drawing/2010/main" val="0"/>
            </a:ext>
          </a:extLst>
        </a:blip>
        <a:stretch>
          <a:fillRect/>
        </a:stretch>
      </xdr:blipFill>
      <xdr:spPr>
        <a:xfrm>
          <a:off x="4199965" y="33554521"/>
          <a:ext cx="1572260" cy="974090"/>
        </a:xfrm>
        <a:prstGeom prst="rect">
          <a:avLst/>
        </a:prstGeom>
      </xdr:spPr>
    </xdr:pic>
    <xdr:clientData/>
  </xdr:twoCellAnchor>
  <xdr:twoCellAnchor editAs="oneCell">
    <xdr:from>
      <xdr:col>0</xdr:col>
      <xdr:colOff>754530</xdr:colOff>
      <xdr:row>53</xdr:row>
      <xdr:rowOff>26735</xdr:rowOff>
    </xdr:from>
    <xdr:to>
      <xdr:col>1</xdr:col>
      <xdr:colOff>734808</xdr:colOff>
      <xdr:row>56</xdr:row>
      <xdr:rowOff>95315</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754530" y="33694435"/>
          <a:ext cx="1345528" cy="621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58"/>
  <sheetViews>
    <sheetView tabSelected="1" view="pageBreakPreview" zoomScale="60" zoomScaleNormal="98" workbookViewId="0">
      <pane ySplit="8" topLeftCell="A32" activePane="bottomLeft" state="frozen"/>
      <selection activeCell="G11" sqref="G11"/>
      <selection pane="bottomLeft" activeCell="F35" sqref="F35"/>
    </sheetView>
  </sheetViews>
  <sheetFormatPr defaultRowHeight="15"/>
  <cols>
    <col min="1" max="1" width="19.5703125" customWidth="1"/>
    <col min="2" max="2" width="18.5703125" customWidth="1"/>
    <col min="3" max="3" width="20.28515625" customWidth="1"/>
    <col min="4" max="4" width="25.28515625" customWidth="1"/>
    <col min="5" max="5" width="24.42578125" style="36" customWidth="1"/>
    <col min="6" max="6" width="20.28515625" style="36" customWidth="1"/>
    <col min="7" max="7" width="13.7109375" style="36" customWidth="1"/>
    <col min="8" max="10" width="11.140625" hidden="1" customWidth="1"/>
    <col min="11" max="11" width="15.5703125" bestFit="1" customWidth="1"/>
    <col min="12" max="12" width="15" style="10" bestFit="1" customWidth="1"/>
    <col min="13" max="13" width="14.28515625" bestFit="1" customWidth="1"/>
    <col min="14" max="14" width="13.28515625" bestFit="1" customWidth="1"/>
  </cols>
  <sheetData>
    <row r="1" spans="1:19" ht="18.75">
      <c r="A1" s="88" t="s">
        <v>157</v>
      </c>
      <c r="B1" s="88"/>
      <c r="C1" s="88"/>
      <c r="D1" s="88"/>
      <c r="E1" s="88"/>
      <c r="F1" s="88"/>
      <c r="G1" s="88"/>
      <c r="H1" s="88"/>
      <c r="I1" s="88"/>
    </row>
    <row r="2" spans="1:19">
      <c r="A2" s="89" t="s">
        <v>38</v>
      </c>
      <c r="B2" s="89"/>
      <c r="C2" s="89"/>
      <c r="D2" s="89"/>
      <c r="E2" s="89"/>
      <c r="F2" s="89"/>
      <c r="G2" s="89"/>
      <c r="H2" s="89"/>
      <c r="I2" s="89"/>
    </row>
    <row r="3" spans="1:19" ht="15.75">
      <c r="A3" s="13" t="s">
        <v>39</v>
      </c>
      <c r="G3" s="13" t="s">
        <v>188</v>
      </c>
      <c r="L3" s="57">
        <v>64093030</v>
      </c>
    </row>
    <row r="4" spans="1:19" ht="15.75">
      <c r="A4" s="13" t="s">
        <v>40</v>
      </c>
      <c r="G4" s="13" t="s">
        <v>189</v>
      </c>
      <c r="L4" s="57">
        <v>3615000</v>
      </c>
    </row>
    <row r="5" spans="1:19" ht="15.75">
      <c r="A5" s="13" t="s">
        <v>41</v>
      </c>
      <c r="I5" s="46"/>
      <c r="L5" s="61"/>
      <c r="M5" s="42"/>
    </row>
    <row r="6" spans="1:19" ht="18.75">
      <c r="A6" s="90"/>
      <c r="B6" s="90"/>
      <c r="C6" s="90"/>
      <c r="D6" s="90"/>
      <c r="E6" s="90"/>
      <c r="F6" s="90"/>
      <c r="G6" s="90"/>
      <c r="H6" s="90"/>
      <c r="I6" s="90"/>
      <c r="J6" s="90"/>
      <c r="K6" s="90"/>
      <c r="L6" s="90"/>
    </row>
    <row r="7" spans="1:19" ht="37.5" customHeight="1">
      <c r="A7" s="72" t="s">
        <v>214</v>
      </c>
      <c r="B7" s="72" t="s">
        <v>215</v>
      </c>
      <c r="C7" s="72" t="s">
        <v>216</v>
      </c>
      <c r="D7" s="72" t="s">
        <v>158</v>
      </c>
      <c r="E7" s="91" t="s">
        <v>217</v>
      </c>
      <c r="F7" s="91" t="s">
        <v>218</v>
      </c>
      <c r="G7" s="91" t="s">
        <v>222</v>
      </c>
      <c r="H7" s="72" t="s">
        <v>42</v>
      </c>
      <c r="I7" s="72"/>
      <c r="J7" s="72"/>
      <c r="K7" s="72" t="s">
        <v>219</v>
      </c>
      <c r="L7" s="72" t="s">
        <v>225</v>
      </c>
      <c r="M7" s="1"/>
      <c r="N7" s="1"/>
      <c r="O7" s="1"/>
      <c r="P7" s="1"/>
      <c r="Q7" s="1"/>
      <c r="R7" s="1"/>
      <c r="S7" s="1"/>
    </row>
    <row r="8" spans="1:19" ht="16.5" customHeight="1">
      <c r="A8" s="72"/>
      <c r="B8" s="72"/>
      <c r="C8" s="72"/>
      <c r="D8" s="72"/>
      <c r="E8" s="91"/>
      <c r="F8" s="91"/>
      <c r="G8" s="91"/>
      <c r="H8" s="62" t="s">
        <v>33</v>
      </c>
      <c r="I8" s="62" t="s">
        <v>34</v>
      </c>
      <c r="J8" s="62" t="s">
        <v>35</v>
      </c>
      <c r="K8" s="72"/>
      <c r="L8" s="72"/>
      <c r="M8" s="1"/>
      <c r="N8" s="1"/>
      <c r="O8" s="1"/>
      <c r="P8" s="1"/>
      <c r="Q8" s="1"/>
      <c r="R8" s="1"/>
      <c r="S8" s="1"/>
    </row>
    <row r="9" spans="1:19" s="66" customFormat="1" ht="16.5" customHeight="1">
      <c r="A9" s="63" t="s">
        <v>159</v>
      </c>
      <c r="B9" s="63" t="s">
        <v>160</v>
      </c>
      <c r="C9" s="63" t="s">
        <v>161</v>
      </c>
      <c r="D9" s="63" t="s">
        <v>162</v>
      </c>
      <c r="E9" s="64" t="s">
        <v>163</v>
      </c>
      <c r="F9" s="64" t="s">
        <v>164</v>
      </c>
      <c r="G9" s="64" t="s">
        <v>165</v>
      </c>
      <c r="H9" s="63"/>
      <c r="I9" s="63"/>
      <c r="J9" s="63"/>
      <c r="K9" s="63" t="s">
        <v>166</v>
      </c>
      <c r="L9" s="63" t="s">
        <v>167</v>
      </c>
      <c r="M9" s="65"/>
      <c r="N9" s="65"/>
      <c r="O9" s="65"/>
      <c r="P9" s="65"/>
      <c r="Q9" s="65"/>
      <c r="R9" s="65"/>
      <c r="S9" s="65"/>
    </row>
    <row r="10" spans="1:19" ht="15.75" customHeight="1">
      <c r="A10" s="14" t="s">
        <v>43</v>
      </c>
      <c r="B10" s="15"/>
      <c r="C10" s="15"/>
      <c r="D10" s="15"/>
      <c r="E10" s="15"/>
      <c r="F10" s="15"/>
      <c r="G10" s="15"/>
      <c r="H10" s="15"/>
      <c r="I10" s="15"/>
      <c r="J10" s="15"/>
      <c r="K10" s="15"/>
      <c r="L10" s="16"/>
    </row>
    <row r="11" spans="1:19" ht="318.75">
      <c r="A11" s="3" t="s">
        <v>80</v>
      </c>
      <c r="B11" s="2" t="s">
        <v>141</v>
      </c>
      <c r="C11" s="2" t="s">
        <v>81</v>
      </c>
      <c r="D11" s="2" t="s">
        <v>83</v>
      </c>
      <c r="E11" s="40" t="s">
        <v>82</v>
      </c>
      <c r="F11" s="40" t="s">
        <v>213</v>
      </c>
      <c r="G11" s="31">
        <v>50000</v>
      </c>
      <c r="H11" s="31">
        <v>20000</v>
      </c>
      <c r="I11" s="31"/>
      <c r="J11" s="31"/>
      <c r="K11" s="31">
        <f>H11+I11+J11</f>
        <v>20000</v>
      </c>
      <c r="L11" s="2" t="s">
        <v>204</v>
      </c>
    </row>
    <row r="12" spans="1:19" ht="89.25">
      <c r="A12" s="2" t="s">
        <v>84</v>
      </c>
      <c r="B12" s="2" t="s">
        <v>142</v>
      </c>
      <c r="C12" s="2" t="s">
        <v>36</v>
      </c>
      <c r="D12" s="2" t="s">
        <v>91</v>
      </c>
      <c r="E12" s="40" t="s">
        <v>92</v>
      </c>
      <c r="F12" s="40" t="s">
        <v>195</v>
      </c>
      <c r="G12" s="32">
        <v>250000</v>
      </c>
      <c r="H12" s="32">
        <v>137989</v>
      </c>
      <c r="I12" s="32"/>
      <c r="J12" s="32">
        <v>87250</v>
      </c>
      <c r="K12" s="31">
        <f t="shared" ref="K12:K43" si="0">H12+I12+J12</f>
        <v>225239</v>
      </c>
      <c r="L12" s="6" t="s">
        <v>205</v>
      </c>
    </row>
    <row r="13" spans="1:19" ht="57.75" customHeight="1">
      <c r="A13" s="2" t="s">
        <v>85</v>
      </c>
      <c r="B13" s="2" t="s">
        <v>86</v>
      </c>
      <c r="C13" s="2" t="s">
        <v>3</v>
      </c>
      <c r="D13" s="3" t="s">
        <v>87</v>
      </c>
      <c r="E13" s="40" t="s">
        <v>88</v>
      </c>
      <c r="F13" s="40" t="s">
        <v>211</v>
      </c>
      <c r="G13" s="32">
        <v>100000</v>
      </c>
      <c r="H13" s="32">
        <v>54750</v>
      </c>
      <c r="I13" s="32"/>
      <c r="J13" s="32"/>
      <c r="K13" s="31">
        <f t="shared" si="0"/>
        <v>54750</v>
      </c>
      <c r="L13" s="6" t="s">
        <v>201</v>
      </c>
    </row>
    <row r="14" spans="1:19" ht="72" customHeight="1">
      <c r="A14" s="2" t="s">
        <v>96</v>
      </c>
      <c r="B14" s="2" t="s">
        <v>4</v>
      </c>
      <c r="C14" s="2" t="s">
        <v>44</v>
      </c>
      <c r="D14" s="2" t="s">
        <v>93</v>
      </c>
      <c r="E14" s="2" t="s">
        <v>94</v>
      </c>
      <c r="F14" s="2" t="s">
        <v>169</v>
      </c>
      <c r="G14" s="50">
        <v>100000</v>
      </c>
      <c r="H14" s="50">
        <v>48700</v>
      </c>
      <c r="I14" s="33"/>
      <c r="J14" s="33"/>
      <c r="K14" s="31">
        <f t="shared" si="0"/>
        <v>48700</v>
      </c>
      <c r="L14" s="6" t="s">
        <v>206</v>
      </c>
    </row>
    <row r="15" spans="1:19" ht="114.75">
      <c r="A15" s="2" t="s">
        <v>89</v>
      </c>
      <c r="B15" s="2" t="s">
        <v>143</v>
      </c>
      <c r="C15" s="2" t="s">
        <v>5</v>
      </c>
      <c r="D15" s="2" t="s">
        <v>45</v>
      </c>
      <c r="E15" s="2" t="s">
        <v>90</v>
      </c>
      <c r="F15" s="2" t="s">
        <v>170</v>
      </c>
      <c r="G15" s="49">
        <v>300000</v>
      </c>
      <c r="H15" s="49"/>
      <c r="I15" s="49"/>
      <c r="J15" s="49">
        <v>76000</v>
      </c>
      <c r="K15" s="31">
        <f t="shared" si="0"/>
        <v>76000</v>
      </c>
      <c r="L15" s="2" t="s">
        <v>207</v>
      </c>
    </row>
    <row r="16" spans="1:19" s="45" customFormat="1" ht="90" customHeight="1">
      <c r="A16" s="3" t="s">
        <v>147</v>
      </c>
      <c r="B16" s="3" t="s">
        <v>148</v>
      </c>
      <c r="C16" s="3" t="s">
        <v>149</v>
      </c>
      <c r="D16" s="3" t="s">
        <v>150</v>
      </c>
      <c r="E16" s="3" t="s">
        <v>151</v>
      </c>
      <c r="F16" s="3" t="s">
        <v>199</v>
      </c>
      <c r="G16" s="59">
        <v>100000</v>
      </c>
      <c r="H16" s="59"/>
      <c r="I16" s="59"/>
      <c r="J16" s="59">
        <v>228514</v>
      </c>
      <c r="K16" s="31">
        <f t="shared" si="0"/>
        <v>228514</v>
      </c>
      <c r="L16" s="44" t="s">
        <v>200</v>
      </c>
    </row>
    <row r="17" spans="1:12" ht="72" customHeight="1">
      <c r="A17" s="7" t="s">
        <v>95</v>
      </c>
      <c r="B17" s="7" t="s">
        <v>6</v>
      </c>
      <c r="C17" s="7" t="s">
        <v>7</v>
      </c>
      <c r="D17" s="7" t="s">
        <v>136</v>
      </c>
      <c r="E17" s="2" t="s">
        <v>135</v>
      </c>
      <c r="F17" s="2" t="s">
        <v>177</v>
      </c>
      <c r="G17" s="31">
        <v>30000</v>
      </c>
      <c r="H17" s="31">
        <v>30000</v>
      </c>
      <c r="I17" s="31"/>
      <c r="J17" s="31"/>
      <c r="K17" s="31">
        <f t="shared" si="0"/>
        <v>30000</v>
      </c>
      <c r="L17" s="44"/>
    </row>
    <row r="18" spans="1:12" ht="58.5" customHeight="1">
      <c r="A18" s="2" t="s">
        <v>98</v>
      </c>
      <c r="B18" s="2" t="s">
        <v>99</v>
      </c>
      <c r="C18" s="2" t="s">
        <v>100</v>
      </c>
      <c r="D18" s="2" t="s">
        <v>46</v>
      </c>
      <c r="E18" s="2" t="s">
        <v>46</v>
      </c>
      <c r="F18" s="2" t="s">
        <v>178</v>
      </c>
      <c r="G18" s="31">
        <v>30000</v>
      </c>
      <c r="H18" s="31">
        <v>30000</v>
      </c>
      <c r="I18" s="31"/>
      <c r="J18" s="31"/>
      <c r="K18" s="31">
        <f t="shared" si="0"/>
        <v>30000</v>
      </c>
      <c r="L18" s="2"/>
    </row>
    <row r="19" spans="1:12" ht="89.25">
      <c r="A19" s="2" t="s">
        <v>97</v>
      </c>
      <c r="B19" s="2" t="s">
        <v>12</v>
      </c>
      <c r="C19" s="77" t="s">
        <v>110</v>
      </c>
      <c r="D19" s="2" t="s">
        <v>47</v>
      </c>
      <c r="E19" s="3" t="s">
        <v>111</v>
      </c>
      <c r="F19" s="3" t="s">
        <v>185</v>
      </c>
      <c r="G19" s="49">
        <v>20000</v>
      </c>
      <c r="H19" s="49">
        <v>136000</v>
      </c>
      <c r="I19" s="34"/>
      <c r="J19" s="34"/>
      <c r="K19" s="31">
        <f t="shared" si="0"/>
        <v>136000</v>
      </c>
      <c r="L19" s="2" t="s">
        <v>198</v>
      </c>
    </row>
    <row r="20" spans="1:12" ht="80.25" customHeight="1">
      <c r="A20" s="2" t="s">
        <v>108</v>
      </c>
      <c r="B20" s="2" t="s">
        <v>109</v>
      </c>
      <c r="C20" s="78"/>
      <c r="D20" s="2" t="s">
        <v>112</v>
      </c>
      <c r="E20" s="3" t="s">
        <v>113</v>
      </c>
      <c r="F20" s="3" t="s">
        <v>179</v>
      </c>
      <c r="G20" s="49">
        <v>100000</v>
      </c>
      <c r="H20" s="34"/>
      <c r="I20" s="34"/>
      <c r="J20" s="49">
        <v>100000</v>
      </c>
      <c r="K20" s="31">
        <f t="shared" si="0"/>
        <v>100000</v>
      </c>
      <c r="L20" s="2"/>
    </row>
    <row r="21" spans="1:12" ht="67.5" customHeight="1">
      <c r="A21" s="2" t="s">
        <v>28</v>
      </c>
      <c r="B21" s="8" t="s">
        <v>14</v>
      </c>
      <c r="C21" s="2" t="s">
        <v>17</v>
      </c>
      <c r="D21" s="2" t="s">
        <v>50</v>
      </c>
      <c r="E21" s="7" t="s">
        <v>114</v>
      </c>
      <c r="F21" s="7" t="s">
        <v>174</v>
      </c>
      <c r="G21" s="31">
        <v>100000</v>
      </c>
      <c r="H21" s="31">
        <v>100000</v>
      </c>
      <c r="I21" s="31"/>
      <c r="J21" s="31"/>
      <c r="K21" s="31">
        <f t="shared" si="0"/>
        <v>100000</v>
      </c>
      <c r="L21" s="4"/>
    </row>
    <row r="22" spans="1:12" ht="51">
      <c r="A22" s="2" t="s">
        <v>10</v>
      </c>
      <c r="B22" s="2" t="s">
        <v>15</v>
      </c>
      <c r="C22" s="41" t="s">
        <v>116</v>
      </c>
      <c r="D22" s="4" t="s">
        <v>115</v>
      </c>
      <c r="E22" s="7" t="s">
        <v>117</v>
      </c>
      <c r="F22" s="7" t="s">
        <v>175</v>
      </c>
      <c r="G22" s="49">
        <v>500000</v>
      </c>
      <c r="H22" s="34"/>
      <c r="I22" s="34"/>
      <c r="J22" s="34"/>
      <c r="K22" s="31">
        <f t="shared" si="0"/>
        <v>0</v>
      </c>
      <c r="L22" s="2" t="s">
        <v>193</v>
      </c>
    </row>
    <row r="23" spans="1:12" ht="83.25" customHeight="1">
      <c r="A23" s="2" t="s">
        <v>18</v>
      </c>
      <c r="B23" s="2" t="s">
        <v>19</v>
      </c>
      <c r="C23" s="2" t="s">
        <v>23</v>
      </c>
      <c r="D23" s="2" t="s">
        <v>20</v>
      </c>
      <c r="E23" s="2" t="s">
        <v>137</v>
      </c>
      <c r="F23" s="2" t="s">
        <v>171</v>
      </c>
      <c r="G23" s="50">
        <v>20000</v>
      </c>
      <c r="H23" s="50">
        <v>90000</v>
      </c>
      <c r="I23" s="33"/>
      <c r="J23" s="33"/>
      <c r="K23" s="31">
        <f t="shared" si="0"/>
        <v>90000</v>
      </c>
      <c r="L23" s="2" t="s">
        <v>197</v>
      </c>
    </row>
    <row r="24" spans="1:12" ht="102">
      <c r="A24" s="2" t="s">
        <v>8</v>
      </c>
      <c r="B24" s="2" t="s">
        <v>11</v>
      </c>
      <c r="C24" s="4" t="s">
        <v>16</v>
      </c>
      <c r="D24" s="2" t="s">
        <v>51</v>
      </c>
      <c r="E24" s="2" t="s">
        <v>138</v>
      </c>
      <c r="F24" s="2" t="s">
        <v>186</v>
      </c>
      <c r="G24" s="31">
        <v>100000</v>
      </c>
      <c r="H24" s="31">
        <v>100000</v>
      </c>
      <c r="I24" s="31"/>
      <c r="J24" s="31"/>
      <c r="K24" s="31">
        <f t="shared" si="0"/>
        <v>100000</v>
      </c>
      <c r="L24" s="2"/>
    </row>
    <row r="25" spans="1:12" ht="92.25" customHeight="1">
      <c r="A25" s="2" t="s">
        <v>56</v>
      </c>
      <c r="B25" s="2" t="s">
        <v>57</v>
      </c>
      <c r="C25" s="2" t="s">
        <v>54</v>
      </c>
      <c r="D25" s="2" t="s">
        <v>55</v>
      </c>
      <c r="E25" s="3" t="s">
        <v>145</v>
      </c>
      <c r="F25" s="3" t="s">
        <v>176</v>
      </c>
      <c r="G25" s="31">
        <v>50000</v>
      </c>
      <c r="H25" s="31">
        <v>50000</v>
      </c>
      <c r="I25" s="31"/>
      <c r="J25" s="31"/>
      <c r="K25" s="31">
        <f t="shared" si="0"/>
        <v>50000</v>
      </c>
      <c r="L25" s="2"/>
    </row>
    <row r="26" spans="1:12" ht="45.75" customHeight="1">
      <c r="A26" s="2" t="s">
        <v>30</v>
      </c>
      <c r="B26" s="2" t="s">
        <v>32</v>
      </c>
      <c r="C26" s="2" t="s">
        <v>31</v>
      </c>
      <c r="D26" s="2" t="s">
        <v>101</v>
      </c>
      <c r="E26" s="2" t="s">
        <v>102</v>
      </c>
      <c r="F26" s="2" t="s">
        <v>172</v>
      </c>
      <c r="G26" s="31">
        <v>5000</v>
      </c>
      <c r="H26" s="31">
        <v>5000</v>
      </c>
      <c r="I26" s="31"/>
      <c r="J26" s="31"/>
      <c r="K26" s="31">
        <f t="shared" si="0"/>
        <v>5000</v>
      </c>
      <c r="L26" s="2"/>
    </row>
    <row r="27" spans="1:12" ht="51">
      <c r="A27" s="7" t="s">
        <v>21</v>
      </c>
      <c r="B27" s="7" t="s">
        <v>22</v>
      </c>
      <c r="C27" s="7" t="s">
        <v>53</v>
      </c>
      <c r="D27" s="7" t="s">
        <v>24</v>
      </c>
      <c r="E27" s="3" t="s">
        <v>103</v>
      </c>
      <c r="F27" s="3" t="s">
        <v>209</v>
      </c>
      <c r="G27" s="31">
        <v>50000</v>
      </c>
      <c r="H27" s="31">
        <v>30000</v>
      </c>
      <c r="I27" s="31"/>
      <c r="J27" s="31"/>
      <c r="K27" s="31">
        <f t="shared" si="0"/>
        <v>30000</v>
      </c>
      <c r="L27" s="7" t="s">
        <v>210</v>
      </c>
    </row>
    <row r="28" spans="1:12" ht="63.75">
      <c r="A28" s="7" t="s">
        <v>104</v>
      </c>
      <c r="B28" s="7" t="s">
        <v>106</v>
      </c>
      <c r="C28" s="17" t="s">
        <v>52</v>
      </c>
      <c r="D28" s="17" t="s">
        <v>105</v>
      </c>
      <c r="E28" s="56" t="s">
        <v>107</v>
      </c>
      <c r="F28" s="56" t="s">
        <v>180</v>
      </c>
      <c r="G28" s="31">
        <v>100000</v>
      </c>
      <c r="H28" s="31"/>
      <c r="I28" s="31"/>
      <c r="J28" s="31">
        <v>20000</v>
      </c>
      <c r="K28" s="31">
        <f t="shared" si="0"/>
        <v>20000</v>
      </c>
      <c r="L28" s="7" t="s">
        <v>208</v>
      </c>
    </row>
    <row r="29" spans="1:12" ht="41.25" customHeight="1">
      <c r="A29" s="79" t="s">
        <v>25</v>
      </c>
      <c r="B29" s="82" t="s">
        <v>122</v>
      </c>
      <c r="C29" s="82" t="s">
        <v>123</v>
      </c>
      <c r="D29" s="7" t="s">
        <v>26</v>
      </c>
      <c r="E29" s="7" t="s">
        <v>118</v>
      </c>
      <c r="F29" s="7" t="s">
        <v>182</v>
      </c>
      <c r="G29" s="31">
        <v>50000</v>
      </c>
      <c r="H29" s="31">
        <v>50000</v>
      </c>
      <c r="I29" s="33"/>
      <c r="J29" s="33"/>
      <c r="K29" s="31">
        <f t="shared" si="0"/>
        <v>50000</v>
      </c>
      <c r="L29" s="85"/>
    </row>
    <row r="30" spans="1:12" ht="32.25" customHeight="1">
      <c r="A30" s="80"/>
      <c r="B30" s="83"/>
      <c r="C30" s="83"/>
      <c r="D30" s="7" t="s">
        <v>27</v>
      </c>
      <c r="E30" s="7" t="s">
        <v>119</v>
      </c>
      <c r="F30" s="7" t="s">
        <v>181</v>
      </c>
      <c r="G30" s="31">
        <v>10000</v>
      </c>
      <c r="H30" s="31">
        <v>5000</v>
      </c>
      <c r="I30" s="33"/>
      <c r="J30" s="33"/>
      <c r="K30" s="31">
        <f t="shared" si="0"/>
        <v>5000</v>
      </c>
      <c r="L30" s="86"/>
    </row>
    <row r="31" spans="1:12" ht="31.5" customHeight="1">
      <c r="A31" s="80"/>
      <c r="B31" s="83"/>
      <c r="C31" s="83"/>
      <c r="D31" s="7" t="s">
        <v>29</v>
      </c>
      <c r="E31" s="7" t="s">
        <v>120</v>
      </c>
      <c r="F31" s="7" t="s">
        <v>183</v>
      </c>
      <c r="G31" s="31">
        <v>10000</v>
      </c>
      <c r="H31" s="31">
        <v>10000</v>
      </c>
      <c r="I31" s="33"/>
      <c r="J31" s="33"/>
      <c r="K31" s="31">
        <f t="shared" si="0"/>
        <v>10000</v>
      </c>
      <c r="L31" s="86"/>
    </row>
    <row r="32" spans="1:12" ht="42.75" customHeight="1">
      <c r="A32" s="81"/>
      <c r="B32" s="84"/>
      <c r="C32" s="84"/>
      <c r="D32" s="7" t="s">
        <v>124</v>
      </c>
      <c r="E32" s="7" t="s">
        <v>125</v>
      </c>
      <c r="F32" s="7" t="s">
        <v>184</v>
      </c>
      <c r="G32" s="31">
        <v>20000</v>
      </c>
      <c r="H32" s="31">
        <v>20000</v>
      </c>
      <c r="I32" s="33"/>
      <c r="J32" s="33"/>
      <c r="K32" s="31">
        <f t="shared" si="0"/>
        <v>20000</v>
      </c>
      <c r="L32" s="87"/>
    </row>
    <row r="33" spans="1:12" ht="69.75" customHeight="1">
      <c r="A33" s="7" t="s">
        <v>61</v>
      </c>
      <c r="B33" s="7" t="s">
        <v>60</v>
      </c>
      <c r="C33" s="7" t="s">
        <v>59</v>
      </c>
      <c r="D33" s="2" t="s">
        <v>58</v>
      </c>
      <c r="E33" s="43" t="s">
        <v>146</v>
      </c>
      <c r="F33" s="43" t="s">
        <v>173</v>
      </c>
      <c r="G33" s="31">
        <v>50000</v>
      </c>
      <c r="H33" s="31">
        <v>50000</v>
      </c>
      <c r="I33" s="33"/>
      <c r="J33" s="33"/>
      <c r="K33" s="31">
        <f t="shared" si="0"/>
        <v>50000</v>
      </c>
      <c r="L33" s="2"/>
    </row>
    <row r="34" spans="1:12" ht="72" customHeight="1">
      <c r="A34" s="2" t="s">
        <v>152</v>
      </c>
      <c r="B34" s="2" t="s">
        <v>153</v>
      </c>
      <c r="C34" s="2" t="s">
        <v>154</v>
      </c>
      <c r="D34" s="2" t="s">
        <v>155</v>
      </c>
      <c r="E34" s="43" t="s">
        <v>156</v>
      </c>
      <c r="F34" s="43" t="s">
        <v>187</v>
      </c>
      <c r="G34" s="50">
        <v>150000</v>
      </c>
      <c r="H34" s="50"/>
      <c r="I34" s="50"/>
      <c r="J34" s="50">
        <v>143021</v>
      </c>
      <c r="K34" s="31">
        <f t="shared" si="0"/>
        <v>143021</v>
      </c>
      <c r="L34" s="9"/>
    </row>
    <row r="35" spans="1:12" ht="83.25" customHeight="1">
      <c r="A35" s="2" t="s">
        <v>121</v>
      </c>
      <c r="B35" s="2" t="s">
        <v>67</v>
      </c>
      <c r="C35" s="2" t="s">
        <v>68</v>
      </c>
      <c r="D35" s="2" t="s">
        <v>62</v>
      </c>
      <c r="E35" s="43" t="s">
        <v>139</v>
      </c>
      <c r="F35" s="43" t="s">
        <v>192</v>
      </c>
      <c r="G35" s="50">
        <v>200000</v>
      </c>
      <c r="H35" s="50">
        <v>251823.5</v>
      </c>
      <c r="I35" s="51"/>
      <c r="J35" s="50">
        <v>20670</v>
      </c>
      <c r="K35" s="31">
        <f t="shared" si="0"/>
        <v>272493.5</v>
      </c>
      <c r="L35" s="2" t="s">
        <v>196</v>
      </c>
    </row>
    <row r="36" spans="1:12">
      <c r="A36" s="19" t="s">
        <v>71</v>
      </c>
      <c r="B36" s="18"/>
      <c r="C36" s="18"/>
      <c r="D36" s="18"/>
      <c r="E36" s="18"/>
      <c r="F36" s="18"/>
      <c r="G36" s="35">
        <f>SUM(G11:G35)</f>
        <v>2495000</v>
      </c>
      <c r="H36" s="35">
        <f>SUM(H11:H35)</f>
        <v>1219262.5</v>
      </c>
      <c r="I36" s="35">
        <f>SUM(I11:I35)</f>
        <v>0</v>
      </c>
      <c r="J36" s="35">
        <f>SUM(J11:J35)</f>
        <v>675455</v>
      </c>
      <c r="K36" s="31">
        <f t="shared" si="0"/>
        <v>1894717.5</v>
      </c>
      <c r="L36" s="20"/>
    </row>
    <row r="37" spans="1:12" ht="15.75">
      <c r="A37" s="14" t="s">
        <v>66</v>
      </c>
      <c r="B37" s="15"/>
      <c r="C37" s="15"/>
      <c r="D37" s="15"/>
      <c r="E37" s="15"/>
      <c r="F37" s="15"/>
      <c r="G37" s="15"/>
      <c r="H37" s="15"/>
      <c r="I37" s="15"/>
      <c r="J37" s="15"/>
      <c r="K37" s="15"/>
      <c r="L37" s="16"/>
    </row>
    <row r="38" spans="1:12" ht="70.5" customHeight="1">
      <c r="A38" s="7" t="s">
        <v>126</v>
      </c>
      <c r="B38" s="2" t="s">
        <v>140</v>
      </c>
      <c r="C38" s="2" t="s">
        <v>0</v>
      </c>
      <c r="D38" s="2" t="s">
        <v>1</v>
      </c>
      <c r="E38" s="56" t="s">
        <v>127</v>
      </c>
      <c r="F38" s="56" t="s">
        <v>212</v>
      </c>
      <c r="G38" s="31">
        <v>100000</v>
      </c>
      <c r="H38" s="31">
        <v>159680</v>
      </c>
      <c r="I38" s="31"/>
      <c r="J38" s="31"/>
      <c r="K38" s="31">
        <f t="shared" si="0"/>
        <v>159680</v>
      </c>
      <c r="L38" s="2" t="s">
        <v>202</v>
      </c>
    </row>
    <row r="39" spans="1:12" ht="75" customHeight="1">
      <c r="A39" s="7" t="s">
        <v>2</v>
      </c>
      <c r="B39" s="2" t="s">
        <v>128</v>
      </c>
      <c r="C39" s="2" t="s">
        <v>129</v>
      </c>
      <c r="D39" s="2" t="s">
        <v>131</v>
      </c>
      <c r="E39" s="2" t="s">
        <v>130</v>
      </c>
      <c r="F39" s="2"/>
      <c r="G39" s="31">
        <v>20000</v>
      </c>
      <c r="H39" s="31">
        <v>20000</v>
      </c>
      <c r="I39" s="31"/>
      <c r="J39" s="31"/>
      <c r="K39" s="31">
        <f t="shared" si="0"/>
        <v>20000</v>
      </c>
      <c r="L39" s="2"/>
    </row>
    <row r="40" spans="1:12" ht="62.25" customHeight="1">
      <c r="A40" s="2" t="s">
        <v>9</v>
      </c>
      <c r="B40" s="2" t="s">
        <v>13</v>
      </c>
      <c r="C40" s="4" t="s">
        <v>49</v>
      </c>
      <c r="D40" s="4" t="s">
        <v>48</v>
      </c>
      <c r="E40" s="7" t="s">
        <v>132</v>
      </c>
      <c r="F40" s="7"/>
      <c r="G40" s="49">
        <v>500000</v>
      </c>
      <c r="H40" s="34"/>
      <c r="I40" s="34"/>
      <c r="J40" s="34"/>
      <c r="K40" s="31">
        <f t="shared" si="0"/>
        <v>0</v>
      </c>
      <c r="L40" s="2" t="s">
        <v>191</v>
      </c>
    </row>
    <row r="41" spans="1:12" ht="72" customHeight="1">
      <c r="A41" s="7" t="s">
        <v>64</v>
      </c>
      <c r="B41" s="7" t="s">
        <v>65</v>
      </c>
      <c r="C41" s="7" t="s">
        <v>37</v>
      </c>
      <c r="D41" s="7" t="s">
        <v>63</v>
      </c>
      <c r="E41" s="3" t="s">
        <v>144</v>
      </c>
      <c r="F41" s="3" t="s">
        <v>194</v>
      </c>
      <c r="G41" s="31">
        <v>300000</v>
      </c>
      <c r="H41" s="31">
        <v>457640</v>
      </c>
      <c r="I41" s="31"/>
      <c r="J41" s="31"/>
      <c r="K41" s="31">
        <f t="shared" si="0"/>
        <v>457640</v>
      </c>
      <c r="L41" s="7" t="s">
        <v>203</v>
      </c>
    </row>
    <row r="42" spans="1:12" ht="59.25" customHeight="1">
      <c r="A42" s="2" t="s">
        <v>121</v>
      </c>
      <c r="B42" s="2" t="s">
        <v>133</v>
      </c>
      <c r="C42" s="2" t="s">
        <v>68</v>
      </c>
      <c r="D42" s="2" t="s">
        <v>62</v>
      </c>
      <c r="E42" s="3" t="s">
        <v>134</v>
      </c>
      <c r="F42" s="3"/>
      <c r="G42" s="50">
        <v>200000</v>
      </c>
      <c r="H42" s="33"/>
      <c r="I42" s="33"/>
      <c r="J42" s="33"/>
      <c r="K42" s="31">
        <f t="shared" si="0"/>
        <v>0</v>
      </c>
      <c r="L42" s="2" t="s">
        <v>191</v>
      </c>
    </row>
    <row r="43" spans="1:12">
      <c r="A43" s="19" t="s">
        <v>70</v>
      </c>
      <c r="B43" s="18"/>
      <c r="C43" s="18"/>
      <c r="D43" s="18"/>
      <c r="E43" s="18"/>
      <c r="F43" s="18"/>
      <c r="G43" s="35">
        <f>SUM(G38:G42)</f>
        <v>1120000</v>
      </c>
      <c r="H43" s="35">
        <f t="shared" ref="H43:J43" si="1">SUM(H38:H42)</f>
        <v>637320</v>
      </c>
      <c r="I43" s="35">
        <f t="shared" si="1"/>
        <v>0</v>
      </c>
      <c r="J43" s="35">
        <f t="shared" si="1"/>
        <v>0</v>
      </c>
      <c r="K43" s="31">
        <f t="shared" si="0"/>
        <v>637320</v>
      </c>
      <c r="L43" s="20"/>
    </row>
    <row r="44" spans="1:12">
      <c r="A44" s="74" t="s">
        <v>69</v>
      </c>
      <c r="B44" s="74"/>
      <c r="C44" s="74"/>
      <c r="D44" s="74"/>
      <c r="E44" s="74"/>
      <c r="F44" s="74"/>
      <c r="G44" s="74"/>
      <c r="H44" s="74"/>
      <c r="I44" s="74"/>
      <c r="J44" s="74"/>
      <c r="K44" s="54"/>
      <c r="L44" s="21"/>
    </row>
    <row r="45" spans="1:12" ht="75">
      <c r="A45" s="72" t="s">
        <v>220</v>
      </c>
      <c r="B45" s="72"/>
      <c r="C45" s="72"/>
      <c r="D45" s="72"/>
      <c r="E45" s="72"/>
      <c r="F45" s="62" t="s">
        <v>221</v>
      </c>
      <c r="G45" s="60" t="s">
        <v>223</v>
      </c>
      <c r="H45" s="69"/>
      <c r="I45" s="62"/>
      <c r="J45" s="62"/>
      <c r="K45" s="69" t="s">
        <v>224</v>
      </c>
      <c r="L45" s="62" t="s">
        <v>225</v>
      </c>
    </row>
    <row r="46" spans="1:12" s="68" customFormat="1">
      <c r="A46" s="73" t="s">
        <v>168</v>
      </c>
      <c r="B46" s="73"/>
      <c r="C46" s="73"/>
      <c r="D46" s="73"/>
      <c r="E46" s="73"/>
      <c r="F46" s="64" t="s">
        <v>227</v>
      </c>
      <c r="G46" s="64" t="s">
        <v>228</v>
      </c>
      <c r="H46" s="67"/>
      <c r="I46" s="67" t="s">
        <v>33</v>
      </c>
      <c r="J46" s="67" t="s">
        <v>34</v>
      </c>
      <c r="K46" s="67" t="s">
        <v>229</v>
      </c>
      <c r="L46" s="63" t="s">
        <v>230</v>
      </c>
    </row>
    <row r="47" spans="1:12">
      <c r="A47" s="7"/>
      <c r="B47" s="7"/>
      <c r="C47" s="7"/>
      <c r="D47" s="7"/>
      <c r="E47" s="55"/>
      <c r="F47" s="55"/>
      <c r="G47" s="55"/>
      <c r="H47" s="5"/>
      <c r="I47" s="5"/>
      <c r="J47" s="5"/>
      <c r="K47" s="5"/>
      <c r="L47" s="7"/>
    </row>
    <row r="48" spans="1:12">
      <c r="A48" s="7"/>
      <c r="B48" s="7"/>
      <c r="C48" s="7"/>
      <c r="D48" s="7"/>
      <c r="E48" s="37"/>
      <c r="F48" s="37"/>
      <c r="G48" s="37"/>
      <c r="H48" s="5"/>
      <c r="I48" s="5"/>
      <c r="J48" s="5"/>
      <c r="K48" s="5"/>
      <c r="L48" s="7"/>
    </row>
    <row r="49" spans="1:12">
      <c r="A49" s="7"/>
      <c r="B49" s="7"/>
      <c r="C49" s="7"/>
      <c r="D49" s="7"/>
      <c r="E49" s="38"/>
      <c r="F49" s="38"/>
      <c r="G49" s="38"/>
      <c r="H49" s="5"/>
      <c r="I49" s="5"/>
      <c r="J49" s="5"/>
      <c r="K49" s="5"/>
      <c r="L49" s="7"/>
    </row>
    <row r="50" spans="1:12">
      <c r="A50" s="7"/>
      <c r="B50" s="7"/>
      <c r="C50" s="7"/>
      <c r="D50" s="7"/>
      <c r="E50" s="7"/>
      <c r="F50" s="7"/>
      <c r="G50" s="7"/>
      <c r="H50" s="5"/>
      <c r="I50" s="5"/>
      <c r="J50" s="5"/>
      <c r="K50" s="5"/>
      <c r="L50" s="7"/>
    </row>
    <row r="51" spans="1:12">
      <c r="A51" s="23" t="s">
        <v>72</v>
      </c>
      <c r="B51" s="24"/>
      <c r="C51" s="24"/>
      <c r="D51" s="24"/>
      <c r="E51" s="24"/>
      <c r="F51" s="24"/>
      <c r="G51" s="24"/>
      <c r="H51" s="27">
        <f>SUM(H46:H50)</f>
        <v>0</v>
      </c>
      <c r="I51" s="27">
        <f t="shared" ref="I51:J51" si="2">SUM(I46:I50)</f>
        <v>0</v>
      </c>
      <c r="J51" s="27">
        <f t="shared" si="2"/>
        <v>0</v>
      </c>
      <c r="K51" s="27"/>
      <c r="L51" s="22"/>
    </row>
    <row r="52" spans="1:12">
      <c r="A52" s="25" t="s">
        <v>190</v>
      </c>
      <c r="B52" s="26"/>
      <c r="C52" s="26"/>
      <c r="D52" s="26"/>
      <c r="E52" s="26"/>
      <c r="F52" s="26"/>
      <c r="G52" s="71">
        <f>G36+G43+G51</f>
        <v>3615000</v>
      </c>
      <c r="H52" s="70">
        <f t="shared" ref="H52:K52" si="3">H36+H43+H51</f>
        <v>1856582.5</v>
      </c>
      <c r="I52" s="70">
        <f t="shared" si="3"/>
        <v>0</v>
      </c>
      <c r="J52" s="70">
        <f t="shared" si="3"/>
        <v>675455</v>
      </c>
      <c r="K52" s="71">
        <f t="shared" si="3"/>
        <v>2532037.5</v>
      </c>
      <c r="L52" s="21"/>
    </row>
    <row r="53" spans="1:12">
      <c r="H53" s="11"/>
      <c r="I53" s="11"/>
      <c r="J53" s="11"/>
      <c r="K53" s="11"/>
    </row>
    <row r="54" spans="1:12">
      <c r="A54" t="s">
        <v>73</v>
      </c>
      <c r="D54" t="s">
        <v>74</v>
      </c>
      <c r="F54" s="47" t="s">
        <v>75</v>
      </c>
      <c r="J54" s="12"/>
      <c r="K54" s="12"/>
    </row>
    <row r="55" spans="1:12">
      <c r="E55" s="39"/>
      <c r="F55" s="39"/>
      <c r="G55" s="39"/>
      <c r="J55" s="12"/>
      <c r="K55" s="12"/>
    </row>
    <row r="56" spans="1:12">
      <c r="A56" s="75" t="s">
        <v>79</v>
      </c>
      <c r="B56" s="75"/>
      <c r="C56" s="30"/>
      <c r="D56" s="58" t="s">
        <v>76</v>
      </c>
      <c r="E56" s="30"/>
      <c r="F56" s="52" t="s">
        <v>231</v>
      </c>
      <c r="G56" s="30"/>
      <c r="H56" s="30"/>
      <c r="J56" s="28"/>
      <c r="K56" s="28"/>
      <c r="L56" s="29"/>
    </row>
    <row r="57" spans="1:12">
      <c r="A57" s="76" t="s">
        <v>78</v>
      </c>
      <c r="B57" s="76"/>
      <c r="C57" s="28"/>
      <c r="D57" s="53" t="s">
        <v>77</v>
      </c>
      <c r="E57" s="28"/>
      <c r="F57" s="53" t="s">
        <v>226</v>
      </c>
      <c r="G57" s="28"/>
      <c r="H57" s="28"/>
      <c r="I57" s="28"/>
      <c r="J57" s="28"/>
      <c r="K57" s="28"/>
    </row>
    <row r="58" spans="1:12">
      <c r="F58" s="48"/>
    </row>
  </sheetData>
  <sheetProtection password="E343" sheet="1" objects="1" scenarios="1" selectLockedCells="1" selectUnlockedCells="1"/>
  <mergeCells count="23">
    <mergeCell ref="A1:I1"/>
    <mergeCell ref="A2:I2"/>
    <mergeCell ref="A6:L6"/>
    <mergeCell ref="A7:A8"/>
    <mergeCell ref="B7:B8"/>
    <mergeCell ref="C7:C8"/>
    <mergeCell ref="D7:D8"/>
    <mergeCell ref="E7:E8"/>
    <mergeCell ref="F7:F8"/>
    <mergeCell ref="G7:G8"/>
    <mergeCell ref="K7:K8"/>
    <mergeCell ref="H7:J7"/>
    <mergeCell ref="L7:L8"/>
    <mergeCell ref="C19:C20"/>
    <mergeCell ref="A29:A32"/>
    <mergeCell ref="B29:B32"/>
    <mergeCell ref="C29:C32"/>
    <mergeCell ref="L29:L32"/>
    <mergeCell ref="A45:E45"/>
    <mergeCell ref="A46:E46"/>
    <mergeCell ref="A44:J44"/>
    <mergeCell ref="A56:B56"/>
    <mergeCell ref="A57:B57"/>
  </mergeCells>
  <pageMargins left="0.16" right="0.2" top="0.23" bottom="0.28999999999999998" header="0.2" footer="0.3"/>
  <pageSetup paperSize="9" scale="77" fitToHeight="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2017_GAD Accomplishment</vt:lpstr>
      <vt:lpstr>'2017_GAD Accomplishment'!Print_Area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2018-05-21T08:49:26Z</dcterms:modified>
</cp:coreProperties>
</file>