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105" windowWidth="12120" windowHeight="8070" firstSheet="5" activeTab="5"/>
  </bookViews>
  <sheets>
    <sheet name="Mayor" sheetId="1" r:id="rId1"/>
    <sheet name="Sheet2" sheetId="2" r:id="rId2"/>
    <sheet name="Sheet3" sheetId="3" r:id="rId3"/>
    <sheet name="Ist. Qtr." sheetId="4" r:id="rId4"/>
    <sheet name="Sheet5" sheetId="5" r:id="rId5"/>
    <sheet name="1st. qtr. 2016 " sheetId="7" r:id="rId6"/>
    <sheet name="Sheet1" sheetId="9" r:id="rId7"/>
  </sheets>
  <definedNames>
    <definedName name="_xlnm.Print_Area" localSheetId="0">Mayor!$A$1:$Q$151</definedName>
    <definedName name="_xlnm.Print_Area" localSheetId="2">Sheet3!$A$1:$J$42</definedName>
  </definedNames>
  <calcPr calcId="124519"/>
</workbook>
</file>

<file path=xl/calcChain.xml><?xml version="1.0" encoding="utf-8"?>
<calcChain xmlns="http://schemas.openxmlformats.org/spreadsheetml/2006/main">
  <c r="H18" i="7"/>
  <c r="H113"/>
  <c r="H112"/>
  <c r="H111"/>
  <c r="H110"/>
  <c r="H109"/>
  <c r="H88"/>
  <c r="H87"/>
  <c r="H86"/>
  <c r="H85"/>
  <c r="H81"/>
  <c r="H79"/>
  <c r="H64"/>
  <c r="H63"/>
  <c r="H62"/>
  <c r="H60"/>
  <c r="H59"/>
  <c r="H58"/>
  <c r="H57"/>
  <c r="H56"/>
  <c r="H55"/>
  <c r="H52"/>
  <c r="H30"/>
  <c r="H29"/>
  <c r="H27"/>
  <c r="H25"/>
  <c r="H22"/>
  <c r="H17"/>
  <c r="H43"/>
  <c r="H80"/>
  <c r="H78"/>
  <c r="H77"/>
  <c r="H76"/>
  <c r="H75"/>
  <c r="H54"/>
  <c r="H53"/>
  <c r="H51"/>
  <c r="H50"/>
  <c r="H49"/>
  <c r="H48"/>
  <c r="H47"/>
  <c r="H46"/>
  <c r="H24"/>
  <c r="H20"/>
  <c r="H15"/>
  <c r="H12"/>
  <c r="H10"/>
  <c r="H9"/>
  <c r="G111" i="1"/>
  <c r="G113" s="1"/>
  <c r="E111"/>
  <c r="E113" s="1"/>
  <c r="I110"/>
  <c r="H110"/>
  <c r="F110"/>
  <c r="I109"/>
  <c r="H109"/>
  <c r="F109"/>
  <c r="I108"/>
  <c r="F108"/>
  <c r="F106"/>
  <c r="I105"/>
  <c r="H105"/>
  <c r="F105"/>
  <c r="I104"/>
  <c r="H104"/>
  <c r="F104"/>
  <c r="H103"/>
  <c r="F103"/>
  <c r="I102"/>
  <c r="H102"/>
  <c r="F102"/>
  <c r="I101"/>
  <c r="F101"/>
  <c r="I99"/>
  <c r="F99"/>
  <c r="I97"/>
  <c r="H97"/>
  <c r="F97"/>
  <c r="I95"/>
  <c r="I111" s="1"/>
  <c r="I113" s="1"/>
  <c r="F95"/>
  <c r="G84"/>
  <c r="G86" s="1"/>
  <c r="H70"/>
  <c r="H75"/>
  <c r="H76"/>
  <c r="H77"/>
  <c r="H78"/>
  <c r="H82"/>
  <c r="H83"/>
  <c r="I83"/>
  <c r="I84" s="1"/>
  <c r="I86" s="1"/>
  <c r="I82"/>
  <c r="I81"/>
  <c r="I78"/>
  <c r="I77"/>
  <c r="I75"/>
  <c r="I74"/>
  <c r="I72"/>
  <c r="I70"/>
  <c r="I68"/>
  <c r="E86"/>
  <c r="E84"/>
  <c r="F68"/>
  <c r="F70"/>
  <c r="F72"/>
  <c r="F74"/>
  <c r="F75"/>
  <c r="F76"/>
  <c r="F77"/>
  <c r="F78"/>
  <c r="F79"/>
  <c r="F81"/>
  <c r="F82"/>
  <c r="F83"/>
  <c r="H147" i="4"/>
  <c r="H148"/>
  <c r="H149"/>
  <c r="H150"/>
  <c r="H151"/>
  <c r="H146"/>
  <c r="H113"/>
  <c r="H114"/>
  <c r="H115"/>
  <c r="H116"/>
  <c r="H117"/>
  <c r="H118"/>
  <c r="H119"/>
  <c r="H120"/>
  <c r="H121"/>
  <c r="H122"/>
  <c r="H123"/>
  <c r="H124"/>
  <c r="H125"/>
  <c r="H126"/>
  <c r="H127"/>
  <c r="H112"/>
  <c r="G38" i="1"/>
  <c r="H7"/>
  <c r="H8"/>
  <c r="H12"/>
  <c r="H13"/>
  <c r="H15"/>
  <c r="H17"/>
  <c r="H19"/>
  <c r="H20"/>
  <c r="H21"/>
  <c r="H28"/>
  <c r="H32"/>
  <c r="H33"/>
  <c r="H34"/>
  <c r="H35"/>
  <c r="H36"/>
  <c r="H37"/>
  <c r="I37"/>
  <c r="I36"/>
  <c r="I35"/>
  <c r="I34"/>
  <c r="I33"/>
  <c r="I32"/>
  <c r="I28"/>
  <c r="I27"/>
  <c r="I26"/>
  <c r="I24"/>
  <c r="I21"/>
  <c r="I20"/>
  <c r="I19"/>
  <c r="I17"/>
  <c r="I16"/>
  <c r="I15"/>
  <c r="I13"/>
  <c r="I12"/>
  <c r="I10"/>
  <c r="I7"/>
  <c r="I38" s="1"/>
  <c r="E38"/>
  <c r="H50" i="4"/>
  <c r="E20" i="3"/>
  <c r="E22" s="1"/>
  <c r="G20"/>
  <c r="G22" s="1"/>
  <c r="I18"/>
  <c r="I16"/>
  <c r="I15"/>
  <c r="I4"/>
  <c r="I20" s="1"/>
  <c r="I22" l="1"/>
  <c r="J20"/>
  <c r="F20"/>
  <c r="H20"/>
  <c r="I136" i="1"/>
  <c r="I135"/>
  <c r="I132"/>
  <c r="G140"/>
  <c r="E140"/>
  <c r="I140" l="1"/>
</calcChain>
</file>

<file path=xl/sharedStrings.xml><?xml version="1.0" encoding="utf-8"?>
<sst xmlns="http://schemas.openxmlformats.org/spreadsheetml/2006/main" count="907" uniqueCount="254">
  <si>
    <t>OBJECT OF EXPENDITURES</t>
  </si>
  <si>
    <t>Total Appropriations</t>
  </si>
  <si>
    <t>Disbursement</t>
  </si>
  <si>
    <t>Available Appro.</t>
  </si>
  <si>
    <t>TOTAL</t>
  </si>
  <si>
    <t>Sub Total</t>
  </si>
  <si>
    <t>GRAND TOTAL</t>
  </si>
  <si>
    <t>JEMAIMA B. BILLONES</t>
  </si>
  <si>
    <t xml:space="preserve">                  Municipal Budget Officer</t>
  </si>
  <si>
    <t>Prepared By:</t>
  </si>
  <si>
    <t>3. Senior Citizens &amp; Persons w/ disability  Prog.</t>
  </si>
  <si>
    <t>2. Cons./rehab of evacuation centers</t>
  </si>
  <si>
    <t>1. Rehabilitation of Cultural/historical sites</t>
  </si>
  <si>
    <t>4. Program for the Protection of children</t>
  </si>
  <si>
    <t>6. Water and Sanitation Project</t>
  </si>
  <si>
    <t>7. Purchase of lot for RHU-Birthing Facility</t>
  </si>
  <si>
    <t>10. NHIP Program</t>
  </si>
  <si>
    <t>12. Youth Scholarship Program</t>
  </si>
  <si>
    <t>SPECIAL EDUCATION FUND FOR 1ST. QUARTER MARCH 31,2013</t>
  </si>
  <si>
    <t>1. Sports and Related Activities</t>
  </si>
  <si>
    <t>2. Supplies and Materials</t>
  </si>
  <si>
    <t>3. Electrification</t>
  </si>
  <si>
    <t>4. Nutrition &amp; Related Activities</t>
  </si>
  <si>
    <t>5. Alternative Learning System</t>
  </si>
  <si>
    <t>6. Scouting and Related Activities</t>
  </si>
  <si>
    <t>7. Quiz Bee &amp; Other related activities</t>
  </si>
  <si>
    <t>8. Repair &amp; Maint. of office Equipment</t>
  </si>
  <si>
    <t>9. Repair/rehab/Improvement of School Building</t>
  </si>
  <si>
    <t xml:space="preserve">                   and Facilities</t>
  </si>
  <si>
    <t>11. Medicine &amp; Medical Supplies</t>
  </si>
  <si>
    <t>LDRRMF UTILIZATION FOR 1ST. QUARTER ENDING MARCH 31, 2014</t>
  </si>
  <si>
    <t>Formulation  of CLUP/CDP/LDIP/AIP</t>
  </si>
  <si>
    <t>MDRRMC and Bingawan Emercency Responders (BIER)</t>
  </si>
  <si>
    <t>Capacity building, contingency planning</t>
  </si>
  <si>
    <t xml:space="preserve">Conduct training on WASAR for Bingawan Emergency </t>
  </si>
  <si>
    <t>Responders (BIER)</t>
  </si>
  <si>
    <t>Procurement of office supplies and materials for ope-</t>
  </si>
  <si>
    <t xml:space="preserve">  </t>
  </si>
  <si>
    <t>ration center</t>
  </si>
  <si>
    <t>Procurement of  recue set equipment</t>
  </si>
  <si>
    <t>Repair and Maintenance of generator set</t>
  </si>
  <si>
    <t>Rehabilitation of Drainage system</t>
  </si>
  <si>
    <t>De-clogging of canals</t>
  </si>
  <si>
    <t>Improvement of canals</t>
  </si>
  <si>
    <t xml:space="preserve">Ins. Of Mun. Buildings, Pub. Structure, dumptruck, </t>
  </si>
  <si>
    <t>Ambulance, Pick-up, van, etc.</t>
  </si>
  <si>
    <t>Rehabilitation of  infratructure projects</t>
  </si>
  <si>
    <t>Maint. and repair of other public structure &amp; equipment</t>
  </si>
  <si>
    <t>Total Appro.</t>
  </si>
  <si>
    <t>Quick reaponse fund 30% (660,000.00)</t>
  </si>
  <si>
    <t>fot 1st. Qtr. 2014</t>
  </si>
  <si>
    <t>as of March 27, 2014</t>
  </si>
  <si>
    <t xml:space="preserve"> </t>
  </si>
  <si>
    <t>FDP Form 7 - 20% Component of the IRA Utilization</t>
  </si>
  <si>
    <t>20% COMPONENT OF THE IRA UTILIZATION</t>
  </si>
  <si>
    <t>Program or Projects</t>
  </si>
  <si>
    <t xml:space="preserve">Location </t>
  </si>
  <si>
    <t>Total  Cost</t>
  </si>
  <si>
    <t>Date</t>
  </si>
  <si>
    <t>Started</t>
  </si>
  <si>
    <t xml:space="preserve">Target </t>
  </si>
  <si>
    <t>Completion</t>
  </si>
  <si>
    <t>Project Status</t>
  </si>
  <si>
    <t xml:space="preserve">% of </t>
  </si>
  <si>
    <t>completion</t>
  </si>
  <si>
    <t>Total Cost</t>
  </si>
  <si>
    <t>Incurred to</t>
  </si>
  <si>
    <t xml:space="preserve">No. of </t>
  </si>
  <si>
    <t>Extensions,</t>
  </si>
  <si>
    <t>if any</t>
  </si>
  <si>
    <t>Remarks</t>
  </si>
  <si>
    <t>Social  Development</t>
  </si>
  <si>
    <t>FOR THE     QUARTER, CY ________</t>
  </si>
  <si>
    <t xml:space="preserve">QUARTER, CY 2013                                                    </t>
  </si>
  <si>
    <t xml:space="preserve">                                                                                   </t>
  </si>
  <si>
    <t xml:space="preserve">  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</si>
  <si>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</si>
  <si>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</si>
  <si>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5. Installation of street lighting</t>
  </si>
  <si>
    <t>We hereby certify that we have reviewed the contents and hereby attest</t>
  </si>
  <si>
    <t xml:space="preserve">to the veracity and correctness of the data or information contained in </t>
  </si>
  <si>
    <t>this documents.</t>
  </si>
  <si>
    <t>Municipal Budget Officer</t>
  </si>
  <si>
    <t>4th</t>
  </si>
  <si>
    <t>ECONOMIC SERVICES</t>
  </si>
  <si>
    <t>8. Maternal, Infant, Child Health Care Program</t>
  </si>
  <si>
    <t>9. Day Care Services, Population, Service Program</t>
  </si>
  <si>
    <t>13. Adolecent Youth &amp; Sports Development Program</t>
  </si>
  <si>
    <t>14. Special Program for the employment of Student</t>
  </si>
  <si>
    <t>15. Enhancement/capacity bldg/other GAD activities</t>
  </si>
  <si>
    <t>1. Payment of Loan to LBP of Public Market</t>
  </si>
  <si>
    <t>2. Payment of Loan to LBP (dumptruck)</t>
  </si>
  <si>
    <t>3. Improvement of FMR /rehab of drainage System</t>
  </si>
  <si>
    <t>4. Improvement /maint. of Public bldgs. ,Parks &amp; Plaza</t>
  </si>
  <si>
    <t>ENVIRONMENTAL MANAGEMENT</t>
  </si>
  <si>
    <t>1. Garbage disposal System/Waste Segragation</t>
  </si>
  <si>
    <t>2. Reforestation/Urban Greening Project</t>
  </si>
  <si>
    <t>3. Improvement of Eco- Park</t>
  </si>
  <si>
    <t>4. Matahum kag Matinlo Contest</t>
  </si>
  <si>
    <t>Dec. 2013</t>
  </si>
  <si>
    <t>Jan. 2013</t>
  </si>
  <si>
    <t>Municipality :  Bingawan</t>
  </si>
  <si>
    <t>Municipality : Bingawan</t>
  </si>
  <si>
    <t>Bingawan, Iloilo</t>
  </si>
  <si>
    <t>"</t>
  </si>
  <si>
    <t/>
  </si>
  <si>
    <t>MATT P. PALABRICA,Ph. D.</t>
  </si>
  <si>
    <t>Municipal Mayor</t>
  </si>
  <si>
    <t>MATT P. PALABRICA, Ph. D.</t>
  </si>
  <si>
    <t>MATT P. PALABRICA Ph. D.</t>
  </si>
  <si>
    <t>1st.</t>
  </si>
  <si>
    <t xml:space="preserve">QUARTER, CY     2014                                                    </t>
  </si>
  <si>
    <t>FOR THE</t>
  </si>
  <si>
    <t>1. Rehabilitation of Cultural/Historical Sites</t>
  </si>
  <si>
    <t>2. Construction/Rehab. of Evacuation Centers</t>
  </si>
  <si>
    <t>3. Senior Citizens &amp; Persons with Disability Program</t>
  </si>
  <si>
    <t>4. Program for the Protection of Children</t>
  </si>
  <si>
    <t>5. Installation of Street Lighting</t>
  </si>
  <si>
    <t>6. Water &amp; Sanitation Projects</t>
  </si>
  <si>
    <t>7. Purchase of Lot for RHU-Birthing Facility</t>
  </si>
  <si>
    <t>8. Mun.Counterpart for Prog./ Projects &amp; Activities</t>
  </si>
  <si>
    <t>9. Maternal, Infant, Child Health Care, Services Prog.</t>
  </si>
  <si>
    <t>10. Daycare Services, Population Services Program</t>
  </si>
  <si>
    <t>11. NHIP</t>
  </si>
  <si>
    <t>12. Purchase of Medicine &amp; Medical Supplies</t>
  </si>
  <si>
    <t>13. Youth Scholarship Program</t>
  </si>
  <si>
    <t xml:space="preserve">14. Adolecent Youth &amp; Sports Development Program </t>
  </si>
  <si>
    <t>15. Special Program for Employment of Student</t>
  </si>
  <si>
    <t>16. Capacity Bldgs /Training/Seminar/Honorarium</t>
  </si>
  <si>
    <t xml:space="preserve">           in Gad related Prog, Projects &amp; activities</t>
  </si>
  <si>
    <t>1. Payment of LBP Loan of Public Market</t>
  </si>
  <si>
    <t>2. Payment of Loan of Dumotruck</t>
  </si>
  <si>
    <t>3. Payment of Loan for the Purchase of Road Grader</t>
  </si>
  <si>
    <t>4. Improvement of FMR/Cost./rehab of Drainage System</t>
  </si>
  <si>
    <t>5. Purchase of Post Harvest Facilities</t>
  </si>
  <si>
    <t>6. Capital Expenditures to the Implementation of Live-</t>
  </si>
  <si>
    <t xml:space="preserve">       lihood Projects</t>
  </si>
  <si>
    <t>2. Reforestation/Urban Greening  Project</t>
  </si>
  <si>
    <t>1. Garbage Disposal system/Waste Segregation</t>
  </si>
  <si>
    <t>3. Matahum Kag Matinlo</t>
  </si>
  <si>
    <t>4. Improvement of Eco-Park</t>
  </si>
  <si>
    <t>5. Palnting of Seedling</t>
  </si>
  <si>
    <t>6. DA Nursery</t>
  </si>
  <si>
    <t>Completed</t>
  </si>
  <si>
    <t>Continuing</t>
  </si>
  <si>
    <t>reso. No. 2-2013 &amp; per  SB reso.# 03-2013</t>
  </si>
  <si>
    <t>P200,000.00 realigned to KALAHI-CIDDSS per MDC</t>
  </si>
  <si>
    <t>P 100,000.00 realigned to KALAHI-CIDDSS per MDC</t>
  </si>
  <si>
    <t>FROM</t>
  </si>
  <si>
    <t>TO</t>
  </si>
  <si>
    <t>AMOUNT</t>
  </si>
  <si>
    <t xml:space="preserve">                      of  Road Grader</t>
  </si>
  <si>
    <t xml:space="preserve">Payment of loan for the purchase </t>
  </si>
  <si>
    <t xml:space="preserve"> Rehabilitation of Cultural /</t>
  </si>
  <si>
    <t xml:space="preserve">        &amp;  Historical Sites</t>
  </si>
  <si>
    <t>P   400,000.00</t>
  </si>
  <si>
    <t xml:space="preserve">Realigned </t>
  </si>
  <si>
    <t>5. PLanting of Seedling</t>
  </si>
  <si>
    <t>Total Cost Incurred to date</t>
  </si>
  <si>
    <t>% of completion</t>
  </si>
  <si>
    <t>Extensions, if any</t>
  </si>
  <si>
    <t>Date Started</t>
  </si>
  <si>
    <t>Target Completion Date</t>
  </si>
  <si>
    <t>16. Capacity Bldgs /Training/Seminar/Honorarium  in Gad related Prog, Projects &amp; activities</t>
  </si>
  <si>
    <t>2. Payment of Loan of Dumptruck</t>
  </si>
  <si>
    <t>as  Nov. 20,2014</t>
  </si>
  <si>
    <t>20%  IRA UTILIZATION for  2014</t>
  </si>
  <si>
    <t>Youth Scholarship Progran</t>
  </si>
  <si>
    <t>Capital Expenditures to the implementation</t>
  </si>
  <si>
    <t xml:space="preserve">       of livelihood Projects</t>
  </si>
  <si>
    <t>Sports Development Program</t>
  </si>
  <si>
    <t>LDRRMF UTILIZATION FOR , 2014</t>
  </si>
  <si>
    <t>as of Dec. 4  2014</t>
  </si>
  <si>
    <t>Rehabilitation of Drainage System</t>
  </si>
  <si>
    <t>Ins. Of Municipal Buildings, Public Structure, Dumptruck,</t>
  </si>
  <si>
    <t xml:space="preserve">           Ambulance, Pick-up, van, etc.</t>
  </si>
  <si>
    <t>Rehabilitation of infrastructure projects</t>
  </si>
  <si>
    <t>Maint. and repair of other public structure and equipment</t>
  </si>
  <si>
    <t>1st</t>
  </si>
  <si>
    <t>ENGR. DAN P. PLAGATA</t>
  </si>
  <si>
    <t xml:space="preserve">                                                                      </t>
  </si>
  <si>
    <t>MARK P. PALABRICA</t>
  </si>
  <si>
    <t xml:space="preserve">                                                       </t>
  </si>
  <si>
    <t>Municipal Planning and Development Officer</t>
  </si>
  <si>
    <t xml:space="preserve">                                                                                       </t>
  </si>
  <si>
    <t xml:space="preserve">1st </t>
  </si>
  <si>
    <t xml:space="preserve">QUARTER, CY     2017                                                    </t>
  </si>
  <si>
    <t>1. Construction /Rehabilitation Evacuation Centers</t>
  </si>
  <si>
    <t>2. Water &amp; Sanitation Program</t>
  </si>
  <si>
    <t xml:space="preserve">3. Installation /Maintenance of Street Lightings/Procurement of </t>
  </si>
  <si>
    <t>Generator Set</t>
  </si>
  <si>
    <t>Jan. 2017</t>
  </si>
  <si>
    <t>Dec. 2017</t>
  </si>
  <si>
    <t>4. Construction/Rehabilitation of Facilities such as Multi-purpose</t>
  </si>
  <si>
    <t xml:space="preserve">     Hall intended to  cater to women, senior citizens, minor, displaced</t>
  </si>
  <si>
    <t xml:space="preserve">     families , Ips, differently -abled persons</t>
  </si>
  <si>
    <t>5. Purchase of alarm or warning system and calamity -related rescue</t>
  </si>
  <si>
    <t xml:space="preserve">               operations equipment</t>
  </si>
  <si>
    <t>6. Health Sevices Program (Purchase of Medical/Dental /Supplies)</t>
  </si>
  <si>
    <t>7. Municipal Counterpart for the Development of Programs, Projects</t>
  </si>
  <si>
    <t xml:space="preserve">                 and Activities</t>
  </si>
  <si>
    <t xml:space="preserve">             salt iodization/feeding programs, micronutrients supplemental</t>
  </si>
  <si>
    <t xml:space="preserve">             children's playground , library, youth centers, etc.</t>
  </si>
  <si>
    <t>9. Institutionalization of Health and Nutrition Program (Immunization,</t>
  </si>
  <si>
    <t>10. Provision of maternal and post natal care</t>
  </si>
  <si>
    <t>11. Construction and maintenance of community infrastructure like</t>
  </si>
  <si>
    <t>8. Establishment /Improvement and maintenance of the standard</t>
  </si>
  <si>
    <t xml:space="preserve">                    Day Care Centers</t>
  </si>
  <si>
    <t>12. Strngthening the family through parental care and guidance, family</t>
  </si>
  <si>
    <t xml:space="preserve">            week celebration and parent education</t>
  </si>
  <si>
    <t>13. Provision of Potable Water System</t>
  </si>
  <si>
    <t>14. Provision of services and programs that respond to the special</t>
  </si>
  <si>
    <t xml:space="preserve">      needs, interest  and concerns of children and offer appropriate </t>
  </si>
  <si>
    <t xml:space="preserve">      counselling and guidance to  these children and their families</t>
  </si>
  <si>
    <t>GAD PROGRAM</t>
  </si>
  <si>
    <t>1. Livelihood Program</t>
  </si>
  <si>
    <t>2. Water System Program</t>
  </si>
  <si>
    <t>3. Human Resource Development Program</t>
  </si>
  <si>
    <t>4. Provision of Gender Facilities</t>
  </si>
  <si>
    <t>5. Family Planning Program</t>
  </si>
  <si>
    <t>6. Waste Disposal Management Program</t>
  </si>
  <si>
    <t>7. PWD Program</t>
  </si>
  <si>
    <t>8. Water Management Program</t>
  </si>
  <si>
    <t>9. Nutrition Program</t>
  </si>
  <si>
    <t>10. Women Program</t>
  </si>
  <si>
    <t>11. Youth Program</t>
  </si>
  <si>
    <t>12. Senoir Citizens Program and Services</t>
  </si>
  <si>
    <t>13. WCPD Program</t>
  </si>
  <si>
    <t>14. Population Development Program</t>
  </si>
  <si>
    <t>15. Day Care Workers Program</t>
  </si>
  <si>
    <r>
      <t xml:space="preserve">16. Livelihood Program/Services for Parents/Responsible </t>
    </r>
    <r>
      <rPr>
        <sz val="9"/>
        <color theme="1"/>
        <rFont val="Calibri"/>
        <family val="2"/>
        <scheme val="minor"/>
      </rPr>
      <t>Parenthood/</t>
    </r>
  </si>
  <si>
    <t>1. Payment  of Loan to DBP for the Purchase of Road Grader</t>
  </si>
  <si>
    <t>2. Payment of Loan to DBP for Local Counterpart for ARCP II Project</t>
  </si>
  <si>
    <t>3. Payment of Loan to LBP for the Const./Rehab. Of Public Market</t>
  </si>
  <si>
    <t>4. Construction/Improvement ?Rehab of FMR and Drainage System</t>
  </si>
  <si>
    <t>5.Capital Expenditures for the Implementation of Livelihood Projects</t>
  </si>
  <si>
    <t>6. Purchase of Pre and  Post Harvest Facilities</t>
  </si>
  <si>
    <t>Economic Services</t>
  </si>
  <si>
    <t>7. Municipal Counterpart for the G P B P</t>
  </si>
  <si>
    <t>Environmental Management</t>
  </si>
  <si>
    <t>1. Ecological Solid Waste Management Program/Agricultural Services</t>
  </si>
  <si>
    <t xml:space="preserve">   &gt; Garbage Disposal System/Waste Segragation</t>
  </si>
  <si>
    <t xml:space="preserve">   &gt; Reforesttation/Urban Greening</t>
  </si>
  <si>
    <t xml:space="preserve">   &gt; Matahum Matinlo Program/ Clean and Green Program</t>
  </si>
  <si>
    <t xml:space="preserve">   &gt; Construction, Rehabilitation of MRF,  Dumpsite, Eco Park , etc.</t>
  </si>
  <si>
    <t xml:space="preserve">   &gt; Planting /Caring of Seedling (along Nationa Highway, Landslide</t>
  </si>
  <si>
    <t xml:space="preserve">          Prone Areas, Eco-Park, etc.)</t>
  </si>
  <si>
    <t xml:space="preserve">   &gt; Improvement/Maintenance of DA Nursery</t>
  </si>
  <si>
    <t xml:space="preserve">   &gt; Improvement/Declogging of Canals</t>
  </si>
  <si>
    <t>2. Purchase of Garbage Truck</t>
  </si>
  <si>
    <t xml:space="preserve">                         Total </t>
  </si>
  <si>
    <t xml:space="preserve">                                      ECARP (Every child a Reader)</t>
  </si>
  <si>
    <t>17. Special Programs for the Employment of Students</t>
  </si>
  <si>
    <t>18. Teen Center Program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</si>
</sst>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5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43" fontId="1" fillId="0" borderId="0" xfId="1" applyFont="1" applyBorder="1"/>
    <xf numFmtId="0" fontId="1" fillId="0" borderId="11" xfId="0" applyFont="1" applyBorder="1"/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10" xfId="1" applyFont="1" applyBorder="1"/>
    <xf numFmtId="43" fontId="1" fillId="0" borderId="11" xfId="1" applyFont="1" applyBorder="1"/>
    <xf numFmtId="43" fontId="1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43" fontId="1" fillId="0" borderId="2" xfId="1" applyFont="1" applyBorder="1"/>
    <xf numFmtId="43" fontId="1" fillId="0" borderId="1" xfId="1" applyFont="1" applyBorder="1"/>
    <xf numFmtId="43" fontId="1" fillId="0" borderId="8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1" fillId="0" borderId="2" xfId="1" applyFont="1" applyBorder="1" applyAlignment="1">
      <alignment horizontal="left"/>
    </xf>
    <xf numFmtId="43" fontId="1" fillId="0" borderId="1" xfId="1" applyFont="1" applyBorder="1" applyAlignment="1">
      <alignment horizontal="left"/>
    </xf>
    <xf numFmtId="43" fontId="1" fillId="0" borderId="8" xfId="1" applyFont="1" applyBorder="1" applyAlignment="1"/>
    <xf numFmtId="43" fontId="1" fillId="0" borderId="7" xfId="1" applyFont="1" applyBorder="1" applyAlignment="1"/>
    <xf numFmtId="43" fontId="1" fillId="0" borderId="2" xfId="1" applyFont="1" applyBorder="1" applyAlignment="1"/>
    <xf numFmtId="43" fontId="1" fillId="0" borderId="1" xfId="1" applyFont="1" applyBorder="1" applyAlignment="1"/>
    <xf numFmtId="43" fontId="4" fillId="0" borderId="7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1" fillId="0" borderId="2" xfId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3" fillId="0" borderId="13" xfId="0" applyFont="1" applyBorder="1"/>
    <xf numFmtId="0" fontId="3" fillId="0" borderId="14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43" fontId="5" fillId="0" borderId="13" xfId="1" applyFont="1" applyBorder="1"/>
    <xf numFmtId="14" fontId="5" fillId="0" borderId="13" xfId="1" applyNumberFormat="1" applyFont="1" applyBorder="1"/>
    <xf numFmtId="0" fontId="5" fillId="0" borderId="2" xfId="0" applyFont="1" applyBorder="1"/>
    <xf numFmtId="0" fontId="5" fillId="0" borderId="0" xfId="0" applyFont="1" applyBorder="1"/>
    <xf numFmtId="14" fontId="5" fillId="0" borderId="13" xfId="1" applyNumberFormat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9" fontId="5" fillId="0" borderId="13" xfId="1" applyNumberFormat="1" applyFont="1" applyBorder="1" applyAlignment="1">
      <alignment horizontal="center"/>
    </xf>
    <xf numFmtId="43" fontId="3" fillId="0" borderId="13" xfId="1" applyFont="1" applyBorder="1"/>
    <xf numFmtId="43" fontId="3" fillId="0" borderId="13" xfId="1" applyFont="1" applyBorder="1" applyAlignment="1">
      <alignment horizontal="center"/>
    </xf>
    <xf numFmtId="43" fontId="3" fillId="0" borderId="14" xfId="1" applyFont="1" applyBorder="1"/>
    <xf numFmtId="43" fontId="3" fillId="0" borderId="14" xfId="1" applyFont="1" applyBorder="1" applyAlignment="1">
      <alignment horizontal="center"/>
    </xf>
    <xf numFmtId="43" fontId="5" fillId="0" borderId="14" xfId="1" applyFont="1" applyBorder="1"/>
    <xf numFmtId="0" fontId="0" fillId="0" borderId="0" xfId="0" applyBorder="1" applyAlignment="1">
      <alignment horizontal="center"/>
    </xf>
    <xf numFmtId="14" fontId="5" fillId="0" borderId="14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10" fontId="5" fillId="0" borderId="13" xfId="1" applyNumberFormat="1" applyFont="1" applyBorder="1" applyAlignment="1">
      <alignment horizontal="center"/>
    </xf>
    <xf numFmtId="43" fontId="5" fillId="0" borderId="13" xfId="1" applyFont="1" applyBorder="1" applyAlignment="1">
      <alignment horizontal="left"/>
    </xf>
    <xf numFmtId="9" fontId="5" fillId="0" borderId="14" xfId="1" applyNumberFormat="1" applyFont="1" applyBorder="1" applyAlignment="1">
      <alignment horizontal="center"/>
    </xf>
    <xf numFmtId="9" fontId="5" fillId="0" borderId="13" xfId="2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10" fontId="0" fillId="0" borderId="0" xfId="0" applyNumberFormat="1"/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0" fontId="1" fillId="0" borderId="13" xfId="0" applyFont="1" applyBorder="1"/>
    <xf numFmtId="43" fontId="1" fillId="0" borderId="13" xfId="1" applyFont="1" applyBorder="1"/>
    <xf numFmtId="43" fontId="5" fillId="0" borderId="0" xfId="0" applyNumberFormat="1" applyFont="1"/>
    <xf numFmtId="0" fontId="0" fillId="0" borderId="13" xfId="0" applyBorder="1"/>
    <xf numFmtId="0" fontId="0" fillId="0" borderId="14" xfId="0" applyBorder="1"/>
    <xf numFmtId="0" fontId="5" fillId="0" borderId="6" xfId="0" applyFont="1" applyBorder="1"/>
    <xf numFmtId="0" fontId="0" fillId="0" borderId="0" xfId="0" applyAlignment="1">
      <alignment horizontal="center"/>
    </xf>
    <xf numFmtId="43" fontId="1" fillId="0" borderId="0" xfId="1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/>
    <xf numFmtId="0" fontId="0" fillId="0" borderId="0" xfId="0" applyAlignment="1"/>
    <xf numFmtId="0" fontId="1" fillId="0" borderId="3" xfId="0" applyFont="1" applyBorder="1" applyAlignment="1"/>
    <xf numFmtId="43" fontId="1" fillId="0" borderId="0" xfId="1" applyFont="1" applyAlignment="1"/>
    <xf numFmtId="43" fontId="5" fillId="0" borderId="2" xfId="1" applyFont="1" applyBorder="1" applyAlignment="1"/>
    <xf numFmtId="43" fontId="5" fillId="0" borderId="1" xfId="1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43" fontId="5" fillId="0" borderId="1" xfId="0" applyNumberFormat="1" applyFont="1" applyBorder="1" applyAlignment="1"/>
    <xf numFmtId="43" fontId="5" fillId="0" borderId="5" xfId="1" applyFont="1" applyBorder="1" applyAlignment="1"/>
    <xf numFmtId="0" fontId="5" fillId="0" borderId="4" xfId="0" applyFont="1" applyBorder="1" applyAlignment="1"/>
    <xf numFmtId="0" fontId="5" fillId="0" borderId="0" xfId="0" applyFont="1" applyFill="1" applyBorder="1"/>
    <xf numFmtId="0" fontId="5" fillId="0" borderId="14" xfId="0" applyFont="1" applyBorder="1" applyAlignment="1">
      <alignment horizontal="center" wrapText="1"/>
    </xf>
    <xf numFmtId="10" fontId="5" fillId="0" borderId="14" xfId="1" applyNumberFormat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5" fillId="0" borderId="2" xfId="1" applyFont="1" applyBorder="1" applyAlignment="1"/>
    <xf numFmtId="43" fontId="0" fillId="0" borderId="0" xfId="1" applyFont="1" applyAlignment="1"/>
    <xf numFmtId="43" fontId="1" fillId="0" borderId="10" xfId="1" applyFont="1" applyBorder="1" applyAlignment="1"/>
    <xf numFmtId="43" fontId="1" fillId="0" borderId="11" xfId="1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4" fillId="0" borderId="10" xfId="0" applyFont="1" applyBorder="1"/>
    <xf numFmtId="0" fontId="4" fillId="0" borderId="9" xfId="0" applyFont="1" applyBorder="1"/>
    <xf numFmtId="43" fontId="4" fillId="0" borderId="10" xfId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Fill="1" applyBorder="1"/>
    <xf numFmtId="43" fontId="5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3" fontId="5" fillId="0" borderId="0" xfId="1" applyFont="1" applyBorder="1"/>
    <xf numFmtId="14" fontId="5" fillId="0" borderId="0" xfId="1" applyNumberFormat="1" applyFont="1" applyBorder="1"/>
    <xf numFmtId="9" fontId="5" fillId="0" borderId="0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center"/>
    </xf>
    <xf numFmtId="10" fontId="5" fillId="0" borderId="0" xfId="1" applyNumberFormat="1" applyFont="1" applyBorder="1" applyAlignment="1">
      <alignment horizontal="center"/>
    </xf>
    <xf numFmtId="10" fontId="5" fillId="0" borderId="0" xfId="0" applyNumberFormat="1" applyFont="1" applyBorder="1"/>
    <xf numFmtId="0" fontId="5" fillId="0" borderId="0" xfId="0" quotePrefix="1" applyFont="1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43" fontId="5" fillId="0" borderId="15" xfId="1" applyFont="1" applyBorder="1"/>
    <xf numFmtId="14" fontId="5" fillId="0" borderId="15" xfId="1" applyNumberFormat="1" applyFont="1" applyBorder="1" applyAlignment="1">
      <alignment horizontal="center"/>
    </xf>
    <xf numFmtId="10" fontId="5" fillId="0" borderId="15" xfId="1" applyNumberFormat="1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43" fontId="5" fillId="0" borderId="15" xfId="1" applyFont="1" applyBorder="1" applyAlignment="1">
      <alignment horizontal="center"/>
    </xf>
    <xf numFmtId="10" fontId="5" fillId="0" borderId="15" xfId="0" applyNumberFormat="1" applyFont="1" applyBorder="1"/>
    <xf numFmtId="0" fontId="5" fillId="0" borderId="11" xfId="0" applyFont="1" applyBorder="1"/>
    <xf numFmtId="0" fontId="5" fillId="0" borderId="10" xfId="0" applyFont="1" applyBorder="1"/>
    <xf numFmtId="0" fontId="6" fillId="0" borderId="10" xfId="0" applyFont="1" applyBorder="1"/>
    <xf numFmtId="0" fontId="6" fillId="0" borderId="9" xfId="0" applyFont="1" applyBorder="1"/>
    <xf numFmtId="43" fontId="5" fillId="0" borderId="4" xfId="1" applyFont="1" applyBorder="1"/>
    <xf numFmtId="0" fontId="5" fillId="0" borderId="9" xfId="0" applyFont="1" applyBorder="1"/>
    <xf numFmtId="43" fontId="5" fillId="0" borderId="11" xfId="1" applyFont="1" applyBorder="1"/>
    <xf numFmtId="9" fontId="5" fillId="0" borderId="15" xfId="1" applyNumberFormat="1" applyFont="1" applyBorder="1" applyAlignment="1">
      <alignment horizontal="center"/>
    </xf>
    <xf numFmtId="14" fontId="5" fillId="0" borderId="15" xfId="1" applyNumberFormat="1" applyFont="1" applyBorder="1"/>
    <xf numFmtId="0" fontId="5" fillId="0" borderId="0" xfId="0" applyFont="1" applyAlignment="1"/>
    <xf numFmtId="0" fontId="5" fillId="0" borderId="11" xfId="0" applyFont="1" applyBorder="1" applyAlignment="1"/>
    <xf numFmtId="43" fontId="5" fillId="0" borderId="0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4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9" xfId="0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3" fontId="5" fillId="0" borderId="1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/>
    <xf numFmtId="0" fontId="5" fillId="0" borderId="10" xfId="0" applyFont="1" applyBorder="1" applyAlignment="1">
      <alignment horizontal="left"/>
    </xf>
    <xf numFmtId="0" fontId="1" fillId="0" borderId="15" xfId="0" applyFont="1" applyBorder="1"/>
    <xf numFmtId="43" fontId="5" fillId="0" borderId="6" xfId="0" applyNumberFormat="1" applyFont="1" applyBorder="1" applyAlignment="1">
      <alignment horizontal="center" vertical="center"/>
    </xf>
    <xf numFmtId="43" fontId="0" fillId="0" borderId="0" xfId="0" applyNumberFormat="1"/>
    <xf numFmtId="43" fontId="1" fillId="2" borderId="10" xfId="1" applyFont="1" applyFill="1" applyBorder="1" applyAlignment="1">
      <alignment horizontal="center"/>
    </xf>
    <xf numFmtId="43" fontId="1" fillId="2" borderId="9" xfId="1" applyFont="1" applyFill="1" applyBorder="1" applyAlignment="1">
      <alignment horizontal="center"/>
    </xf>
    <xf numFmtId="43" fontId="1" fillId="2" borderId="11" xfId="1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10" xfId="0" applyNumberFormat="1" applyFont="1" applyFill="1" applyBorder="1" applyAlignment="1"/>
    <xf numFmtId="0" fontId="1" fillId="2" borderId="11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10" xfId="1" applyFont="1" applyBorder="1" applyAlignment="1"/>
    <xf numFmtId="43" fontId="1" fillId="0" borderId="11" xfId="1" applyFont="1" applyBorder="1" applyAlignment="1"/>
    <xf numFmtId="43" fontId="1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5" fillId="0" borderId="2" xfId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2" xfId="1" applyFont="1" applyBorder="1" applyAlignment="1"/>
    <xf numFmtId="43" fontId="1" fillId="0" borderId="1" xfId="1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43" fontId="1" fillId="0" borderId="8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43" fontId="1" fillId="0" borderId="8" xfId="1" applyFont="1" applyBorder="1" applyAlignment="1"/>
    <xf numFmtId="43" fontId="1" fillId="0" borderId="7" xfId="1" applyFont="1" applyBorder="1" applyAlignment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3" fontId="5" fillId="0" borderId="2" xfId="1" applyFont="1" applyBorder="1" applyAlignment="1"/>
    <xf numFmtId="43" fontId="5" fillId="0" borderId="1" xfId="1" applyFont="1" applyBorder="1" applyAlignment="1"/>
    <xf numFmtId="43" fontId="5" fillId="0" borderId="2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/>
    <xf numFmtId="0" fontId="5" fillId="0" borderId="11" xfId="0" applyFont="1" applyBorder="1" applyAlignment="1"/>
    <xf numFmtId="43" fontId="5" fillId="0" borderId="2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" applyFont="1" applyBorder="1"/>
    <xf numFmtId="43" fontId="1" fillId="0" borderId="0" xfId="0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1" fillId="0" borderId="9" xfId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0" xfId="1" applyFont="1" applyBorder="1"/>
    <xf numFmtId="43" fontId="1" fillId="0" borderId="11" xfId="1" applyFont="1" applyBorder="1"/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115</xdr:row>
      <xdr:rowOff>113506</xdr:rowOff>
    </xdr:from>
    <xdr:to>
      <xdr:col>1</xdr:col>
      <xdr:colOff>493260</xdr:colOff>
      <xdr:row>118</xdr:row>
      <xdr:rowOff>115037</xdr:rowOff>
    </xdr:to>
    <xdr:pic>
      <xdr:nvPicPr>
        <xdr:cNvPr id="2" name="Picture 1" descr="D:\Documents\FDPP 2015\FDPP 2014\Signatures\Billones.tif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5539" t="5952" r="24981" b="19048"/>
        <a:stretch>
          <a:fillRect/>
        </a:stretch>
      </xdr:blipFill>
      <xdr:spPr bwMode="auto">
        <a:xfrm>
          <a:off x="40822" y="22905470"/>
          <a:ext cx="1064759" cy="573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356109</xdr:colOff>
      <xdr:row>114</xdr:row>
      <xdr:rowOff>13609</xdr:rowOff>
    </xdr:from>
    <xdr:to>
      <xdr:col>10</xdr:col>
      <xdr:colOff>187394</xdr:colOff>
      <xdr:row>120</xdr:row>
      <xdr:rowOff>177548</xdr:rowOff>
    </xdr:to>
    <xdr:pic>
      <xdr:nvPicPr>
        <xdr:cNvPr id="3" name="Picture 2" descr="Mark Palabric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896" t="14157" r="22924" b="38536"/>
        <a:stretch>
          <a:fillRect/>
        </a:stretch>
      </xdr:blipFill>
      <xdr:spPr>
        <a:xfrm>
          <a:off x="7567895" y="22615073"/>
          <a:ext cx="2144499" cy="1306939"/>
        </a:xfrm>
        <a:prstGeom prst="rect">
          <a:avLst/>
        </a:prstGeom>
      </xdr:spPr>
    </xdr:pic>
    <xdr:clientData/>
  </xdr:twoCellAnchor>
  <xdr:twoCellAnchor editAs="oneCell">
    <xdr:from>
      <xdr:col>3</xdr:col>
      <xdr:colOff>197138</xdr:colOff>
      <xdr:row>114</xdr:row>
      <xdr:rowOff>153000</xdr:rowOff>
    </xdr:from>
    <xdr:to>
      <xdr:col>5</xdr:col>
      <xdr:colOff>728675</xdr:colOff>
      <xdr:row>121</xdr:row>
      <xdr:rowOff>97962</xdr:rowOff>
    </xdr:to>
    <xdr:pic>
      <xdr:nvPicPr>
        <xdr:cNvPr id="4" name="Picture 3" descr="Engr Dan.tif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29602" y="22754464"/>
          <a:ext cx="2286859" cy="1278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view="pageBreakPreview" topLeftCell="A34" zoomScaleSheetLayoutView="100" workbookViewId="0">
      <selection activeCell="I10" sqref="I10:J10"/>
    </sheetView>
  </sheetViews>
  <sheetFormatPr defaultRowHeight="15"/>
  <cols>
    <col min="4" max="4" width="18.28515625" customWidth="1"/>
    <col min="5" max="5" width="16.5703125" customWidth="1"/>
    <col min="6" max="6" width="3.42578125" hidden="1" customWidth="1"/>
    <col min="7" max="7" width="13" style="103" customWidth="1"/>
    <col min="8" max="8" width="0.28515625" style="103" customWidth="1"/>
    <col min="9" max="9" width="12.7109375" style="103" customWidth="1"/>
    <col min="10" max="10" width="3.85546875" style="103" customWidth="1"/>
  </cols>
  <sheetData>
    <row r="2" spans="1:12">
      <c r="A2" s="216" t="s">
        <v>166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2">
      <c r="A3" s="217" t="s">
        <v>0</v>
      </c>
      <c r="B3" s="218"/>
      <c r="C3" s="218"/>
      <c r="D3" s="219"/>
      <c r="E3" s="217" t="s">
        <v>1</v>
      </c>
      <c r="F3" s="219"/>
      <c r="G3" s="217" t="s">
        <v>2</v>
      </c>
      <c r="H3" s="219"/>
      <c r="I3" s="234" t="s">
        <v>3</v>
      </c>
      <c r="J3" s="235"/>
    </row>
    <row r="4" spans="1:12">
      <c r="A4" s="3"/>
      <c r="B4" s="1"/>
      <c r="C4" s="1"/>
      <c r="D4" s="2"/>
      <c r="E4" s="214">
        <v>2014</v>
      </c>
      <c r="F4" s="215"/>
      <c r="G4" s="100"/>
      <c r="H4" s="101"/>
      <c r="I4" s="236" t="s">
        <v>165</v>
      </c>
      <c r="J4" s="237"/>
    </row>
    <row r="5" spans="1:12" ht="15.75">
      <c r="A5" s="86" t="s">
        <v>71</v>
      </c>
      <c r="B5" s="87"/>
      <c r="C5" s="97"/>
      <c r="D5" s="6"/>
      <c r="E5" s="230"/>
      <c r="F5" s="231"/>
      <c r="G5" s="232"/>
      <c r="H5" s="233"/>
      <c r="I5" s="232"/>
      <c r="J5" s="233"/>
    </row>
    <row r="6" spans="1:12">
      <c r="A6" s="64" t="s">
        <v>113</v>
      </c>
      <c r="B6" s="65"/>
      <c r="C6" s="65"/>
      <c r="D6" s="6"/>
      <c r="E6" s="62">
        <v>400000</v>
      </c>
      <c r="F6" s="62">
        <v>400000</v>
      </c>
      <c r="G6" s="238">
        <v>400000</v>
      </c>
      <c r="H6" s="239"/>
      <c r="I6" s="224">
        <v>0</v>
      </c>
      <c r="J6" s="225"/>
    </row>
    <row r="7" spans="1:12">
      <c r="A7" s="64" t="s">
        <v>114</v>
      </c>
      <c r="B7" s="65"/>
      <c r="C7" s="65"/>
      <c r="D7" s="6"/>
      <c r="E7" s="62">
        <v>300000</v>
      </c>
      <c r="F7" s="62">
        <v>300000</v>
      </c>
      <c r="G7" s="106">
        <v>163144.5</v>
      </c>
      <c r="H7" s="107">
        <f>SUM(G7)</f>
        <v>163144.5</v>
      </c>
      <c r="I7" s="238">
        <f>E7-G7</f>
        <v>136855.5</v>
      </c>
      <c r="J7" s="239"/>
    </row>
    <row r="8" spans="1:12">
      <c r="A8" s="64" t="s">
        <v>115</v>
      </c>
      <c r="B8" s="65"/>
      <c r="C8" s="65"/>
      <c r="D8" s="6"/>
      <c r="E8" s="62">
        <v>50000</v>
      </c>
      <c r="F8" s="62">
        <v>50000</v>
      </c>
      <c r="G8" s="106">
        <v>50000</v>
      </c>
      <c r="H8" s="107">
        <f>SUM(G8)</f>
        <v>50000</v>
      </c>
      <c r="I8" s="238">
        <v>0</v>
      </c>
      <c r="J8" s="239"/>
    </row>
    <row r="9" spans="1:12">
      <c r="A9" s="64" t="s">
        <v>116</v>
      </c>
      <c r="B9" s="65"/>
      <c r="C9" s="65"/>
      <c r="D9" s="6"/>
      <c r="E9" s="62">
        <v>25000</v>
      </c>
      <c r="F9" s="62">
        <v>25000</v>
      </c>
      <c r="G9" s="238">
        <v>25000</v>
      </c>
      <c r="H9" s="239"/>
      <c r="I9" s="238">
        <v>0</v>
      </c>
      <c r="J9" s="239"/>
    </row>
    <row r="10" spans="1:12">
      <c r="A10" s="64" t="s">
        <v>117</v>
      </c>
      <c r="B10" s="65"/>
      <c r="C10" s="65"/>
      <c r="D10" s="6"/>
      <c r="E10" s="62">
        <v>35000</v>
      </c>
      <c r="F10" s="62">
        <v>35000</v>
      </c>
      <c r="G10" s="238">
        <v>33226.5</v>
      </c>
      <c r="H10" s="239"/>
      <c r="I10" s="238">
        <f>E10-G10</f>
        <v>1773.5</v>
      </c>
      <c r="J10" s="239"/>
    </row>
    <row r="11" spans="1:12">
      <c r="A11" s="64" t="s">
        <v>118</v>
      </c>
      <c r="B11" s="65"/>
      <c r="C11" s="65"/>
      <c r="D11" s="6"/>
      <c r="E11" s="62">
        <v>100000</v>
      </c>
      <c r="F11" s="62">
        <v>100000</v>
      </c>
      <c r="G11" s="238">
        <v>0</v>
      </c>
      <c r="H11" s="239"/>
      <c r="I11" s="238">
        <v>100000</v>
      </c>
      <c r="J11" s="239"/>
    </row>
    <row r="12" spans="1:12">
      <c r="A12" s="64" t="s">
        <v>119</v>
      </c>
      <c r="B12" s="65"/>
      <c r="C12" s="65"/>
      <c r="D12" s="6"/>
      <c r="E12" s="62">
        <v>254733.34</v>
      </c>
      <c r="F12" s="62">
        <v>254733.34</v>
      </c>
      <c r="G12" s="106">
        <v>254733.33</v>
      </c>
      <c r="H12" s="107">
        <f>SUM(G12)</f>
        <v>254733.33</v>
      </c>
      <c r="I12" s="238">
        <f>E12-G12</f>
        <v>1.0000000009313226E-2</v>
      </c>
      <c r="J12" s="239"/>
      <c r="L12" t="s">
        <v>52</v>
      </c>
    </row>
    <row r="13" spans="1:12">
      <c r="A13" s="64" t="s">
        <v>120</v>
      </c>
      <c r="B13" s="65"/>
      <c r="C13" s="65"/>
      <c r="D13" s="6"/>
      <c r="E13" s="62">
        <v>500000</v>
      </c>
      <c r="F13" s="62">
        <v>500000</v>
      </c>
      <c r="G13" s="106">
        <v>41250</v>
      </c>
      <c r="H13" s="107">
        <f>SUM(G13)</f>
        <v>41250</v>
      </c>
      <c r="I13" s="240">
        <f>E13-G13</f>
        <v>458750</v>
      </c>
      <c r="J13" s="241"/>
    </row>
    <row r="14" spans="1:12">
      <c r="A14" s="64" t="s">
        <v>121</v>
      </c>
      <c r="B14" s="65"/>
      <c r="C14" s="65"/>
      <c r="D14" s="6"/>
      <c r="E14" s="62">
        <v>10000</v>
      </c>
      <c r="F14" s="62">
        <v>10000</v>
      </c>
      <c r="G14" s="238">
        <v>0</v>
      </c>
      <c r="H14" s="239"/>
      <c r="I14" s="238">
        <v>10000</v>
      </c>
      <c r="J14" s="239"/>
    </row>
    <row r="15" spans="1:12">
      <c r="A15" s="64" t="s">
        <v>122</v>
      </c>
      <c r="B15" s="65"/>
      <c r="C15" s="65"/>
      <c r="D15" s="6"/>
      <c r="E15" s="62">
        <v>10000</v>
      </c>
      <c r="F15" s="62">
        <v>10000</v>
      </c>
      <c r="G15" s="106">
        <v>9000</v>
      </c>
      <c r="H15" s="107">
        <f>SUM(G15)</f>
        <v>9000</v>
      </c>
      <c r="I15" s="238">
        <f>E15-G15</f>
        <v>1000</v>
      </c>
      <c r="J15" s="239"/>
    </row>
    <row r="16" spans="1:12">
      <c r="A16" s="64" t="s">
        <v>123</v>
      </c>
      <c r="B16" s="65"/>
      <c r="C16" s="65"/>
      <c r="D16" s="6"/>
      <c r="E16" s="62">
        <v>491000</v>
      </c>
      <c r="F16" s="62">
        <v>491000</v>
      </c>
      <c r="G16" s="238">
        <v>338358</v>
      </c>
      <c r="H16" s="239"/>
      <c r="I16" s="238">
        <f>E16-G16</f>
        <v>152642</v>
      </c>
      <c r="J16" s="239"/>
    </row>
    <row r="17" spans="1:10">
      <c r="A17" s="64" t="s">
        <v>124</v>
      </c>
      <c r="B17" s="65"/>
      <c r="C17" s="65"/>
      <c r="D17" s="6"/>
      <c r="E17" s="62">
        <v>100000</v>
      </c>
      <c r="F17" s="62">
        <v>100000</v>
      </c>
      <c r="G17" s="106">
        <v>74544</v>
      </c>
      <c r="H17" s="107">
        <f>SUM(G17)</f>
        <v>74544</v>
      </c>
      <c r="I17" s="238">
        <f>E17-G17</f>
        <v>25456</v>
      </c>
      <c r="J17" s="239"/>
    </row>
    <row r="18" spans="1:10">
      <c r="A18" s="64" t="s">
        <v>125</v>
      </c>
      <c r="B18" s="65"/>
      <c r="C18" s="65"/>
      <c r="D18" s="6"/>
      <c r="E18" s="62">
        <v>50000</v>
      </c>
      <c r="F18" s="62">
        <v>50000</v>
      </c>
      <c r="G18" s="238">
        <v>40000</v>
      </c>
      <c r="H18" s="239"/>
      <c r="I18" s="238">
        <v>10000</v>
      </c>
      <c r="J18" s="239"/>
    </row>
    <row r="19" spans="1:10">
      <c r="A19" s="64" t="s">
        <v>126</v>
      </c>
      <c r="B19" s="65"/>
      <c r="C19" s="65"/>
      <c r="D19" s="6"/>
      <c r="E19" s="62">
        <v>340000</v>
      </c>
      <c r="F19" s="62">
        <v>200000</v>
      </c>
      <c r="G19" s="106">
        <v>319392.05</v>
      </c>
      <c r="H19" s="107">
        <f>SUM(G19)</f>
        <v>319392.05</v>
      </c>
      <c r="I19" s="238">
        <f>E19-G19</f>
        <v>20607.950000000012</v>
      </c>
      <c r="J19" s="239"/>
    </row>
    <row r="20" spans="1:10">
      <c r="A20" s="64" t="s">
        <v>127</v>
      </c>
      <c r="B20" s="65"/>
      <c r="C20" s="52"/>
      <c r="D20" s="9"/>
      <c r="E20" s="62">
        <v>120000</v>
      </c>
      <c r="F20" s="62">
        <v>120000</v>
      </c>
      <c r="G20" s="106">
        <v>102480</v>
      </c>
      <c r="H20" s="107">
        <f>SUM(G20)</f>
        <v>102480</v>
      </c>
      <c r="I20" s="238">
        <f>E20-G20</f>
        <v>17520</v>
      </c>
      <c r="J20" s="239"/>
    </row>
    <row r="21" spans="1:10">
      <c r="A21" s="64" t="s">
        <v>128</v>
      </c>
      <c r="B21" s="65"/>
      <c r="C21" s="52"/>
      <c r="D21" s="6"/>
      <c r="E21" s="62">
        <v>88506.66</v>
      </c>
      <c r="F21" s="62">
        <v>88506.66</v>
      </c>
      <c r="G21" s="106">
        <v>10000</v>
      </c>
      <c r="H21" s="107">
        <f>SUM(G21)</f>
        <v>10000</v>
      </c>
      <c r="I21" s="238">
        <f>E21-G21</f>
        <v>78506.66</v>
      </c>
      <c r="J21" s="239"/>
    </row>
    <row r="22" spans="1:10">
      <c r="A22" s="64" t="s">
        <v>129</v>
      </c>
      <c r="B22" s="65"/>
      <c r="C22" s="52"/>
      <c r="D22" s="6"/>
      <c r="E22" s="222"/>
      <c r="F22" s="223"/>
      <c r="G22" s="106"/>
      <c r="H22" s="107"/>
      <c r="I22" s="238"/>
      <c r="J22" s="239"/>
    </row>
    <row r="23" spans="1:10" ht="15.75">
      <c r="A23" s="86" t="s">
        <v>84</v>
      </c>
      <c r="B23" s="87"/>
      <c r="C23" s="65"/>
      <c r="D23" s="9"/>
      <c r="E23" s="222"/>
      <c r="F23" s="223"/>
      <c r="G23" s="238"/>
      <c r="H23" s="239"/>
      <c r="I23" s="238"/>
      <c r="J23" s="239"/>
    </row>
    <row r="24" spans="1:10">
      <c r="A24" s="64" t="s">
        <v>130</v>
      </c>
      <c r="B24" s="65"/>
      <c r="C24" s="65"/>
      <c r="D24" s="6"/>
      <c r="E24" s="62">
        <v>2400000</v>
      </c>
      <c r="F24" s="62">
        <v>2400000</v>
      </c>
      <c r="G24" s="238">
        <v>2320853.81</v>
      </c>
      <c r="H24" s="239"/>
      <c r="I24" s="238">
        <f>E24-G24</f>
        <v>79146.189999999944</v>
      </c>
      <c r="J24" s="239"/>
    </row>
    <row r="25" spans="1:10">
      <c r="A25" s="64" t="s">
        <v>164</v>
      </c>
      <c r="B25" s="65"/>
      <c r="C25" s="65"/>
      <c r="D25" s="6"/>
      <c r="E25" s="62">
        <v>220000</v>
      </c>
      <c r="F25" s="62">
        <v>220000</v>
      </c>
      <c r="G25" s="238">
        <v>0</v>
      </c>
      <c r="H25" s="239"/>
      <c r="I25" s="238">
        <v>220000</v>
      </c>
      <c r="J25" s="239"/>
    </row>
    <row r="26" spans="1:10">
      <c r="A26" s="64" t="s">
        <v>132</v>
      </c>
      <c r="B26" s="65"/>
      <c r="C26" s="65"/>
      <c r="D26" s="6"/>
      <c r="E26" s="62">
        <v>1000000</v>
      </c>
      <c r="F26" s="62">
        <v>1000000</v>
      </c>
      <c r="G26" s="238">
        <v>400000</v>
      </c>
      <c r="H26" s="239"/>
      <c r="I26" s="238">
        <f>E26-G26</f>
        <v>600000</v>
      </c>
      <c r="J26" s="239"/>
    </row>
    <row r="27" spans="1:10">
      <c r="A27" s="64" t="s">
        <v>133</v>
      </c>
      <c r="B27" s="65"/>
      <c r="C27" s="65"/>
      <c r="D27" s="6"/>
      <c r="E27" s="62">
        <v>600000</v>
      </c>
      <c r="F27" s="62">
        <v>600000</v>
      </c>
      <c r="G27" s="238">
        <v>509328.94</v>
      </c>
      <c r="H27" s="239"/>
      <c r="I27" s="238">
        <f>E27-G27</f>
        <v>90671.06</v>
      </c>
      <c r="J27" s="239"/>
    </row>
    <row r="28" spans="1:10">
      <c r="A28" s="64" t="s">
        <v>134</v>
      </c>
      <c r="B28" s="65"/>
      <c r="C28" s="65"/>
      <c r="E28" s="62">
        <v>100000</v>
      </c>
      <c r="F28" s="62">
        <v>100000</v>
      </c>
      <c r="G28" s="118">
        <v>81868</v>
      </c>
      <c r="H28" s="109">
        <f>SUM(G28)</f>
        <v>81868</v>
      </c>
      <c r="I28" s="246">
        <f>E28-G28</f>
        <v>18132</v>
      </c>
      <c r="J28" s="247"/>
    </row>
    <row r="29" spans="1:10">
      <c r="A29" s="64" t="s">
        <v>135</v>
      </c>
      <c r="B29" s="65"/>
      <c r="C29" s="65"/>
      <c r="D29" s="5"/>
      <c r="E29" s="62">
        <v>100000</v>
      </c>
      <c r="F29" s="62">
        <v>100000</v>
      </c>
      <c r="G29" s="110">
        <v>100000</v>
      </c>
      <c r="H29" s="109"/>
      <c r="I29" s="220">
        <v>0</v>
      </c>
      <c r="J29" s="221"/>
    </row>
    <row r="30" spans="1:10">
      <c r="A30" s="64" t="s">
        <v>136</v>
      </c>
      <c r="B30" s="65"/>
      <c r="C30" s="65"/>
      <c r="D30" s="5"/>
      <c r="E30" s="92"/>
      <c r="F30" s="92"/>
      <c r="G30" s="108"/>
      <c r="H30" s="109"/>
      <c r="I30" s="220"/>
      <c r="J30" s="221"/>
    </row>
    <row r="31" spans="1:10" ht="15.75">
      <c r="A31" s="86" t="s">
        <v>94</v>
      </c>
      <c r="B31" s="87"/>
      <c r="C31" s="91"/>
      <c r="E31" s="95"/>
      <c r="F31" s="95"/>
      <c r="G31" s="108"/>
      <c r="H31" s="109"/>
      <c r="I31" s="220"/>
      <c r="J31" s="221"/>
    </row>
    <row r="32" spans="1:10">
      <c r="A32" s="64" t="s">
        <v>138</v>
      </c>
      <c r="B32" s="65"/>
      <c r="C32" s="65"/>
      <c r="E32" s="62">
        <v>184800</v>
      </c>
      <c r="F32" s="95"/>
      <c r="G32" s="106">
        <v>131096.6</v>
      </c>
      <c r="H32" s="109">
        <f t="shared" ref="H32:H37" si="0">SUM(G32)</f>
        <v>131096.6</v>
      </c>
      <c r="I32" s="220">
        <f t="shared" ref="I32:I37" si="1">E32-G32</f>
        <v>53703.399999999994</v>
      </c>
      <c r="J32" s="221"/>
    </row>
    <row r="33" spans="1:10">
      <c r="A33" s="64" t="s">
        <v>137</v>
      </c>
      <c r="B33" s="65"/>
      <c r="C33" s="65"/>
      <c r="E33" s="62">
        <v>221760</v>
      </c>
      <c r="F33" s="95"/>
      <c r="G33" s="106">
        <v>134177.15</v>
      </c>
      <c r="H33" s="111">
        <f t="shared" si="0"/>
        <v>134177.15</v>
      </c>
      <c r="I33" s="220">
        <f t="shared" si="1"/>
        <v>87582.85</v>
      </c>
      <c r="J33" s="221"/>
    </row>
    <row r="34" spans="1:10">
      <c r="A34" s="64" t="s">
        <v>139</v>
      </c>
      <c r="B34" s="65"/>
      <c r="C34" s="65"/>
      <c r="E34" s="62">
        <v>200000</v>
      </c>
      <c r="F34" s="95"/>
      <c r="G34" s="118">
        <v>129400.58</v>
      </c>
      <c r="H34" s="109">
        <f t="shared" si="0"/>
        <v>129400.58</v>
      </c>
      <c r="I34" s="220">
        <f t="shared" si="1"/>
        <v>70599.42</v>
      </c>
      <c r="J34" s="221"/>
    </row>
    <row r="35" spans="1:10">
      <c r="A35" s="64" t="s">
        <v>140</v>
      </c>
      <c r="B35" s="65"/>
      <c r="C35" s="65"/>
      <c r="E35" s="62">
        <v>443520</v>
      </c>
      <c r="F35" s="95"/>
      <c r="G35" s="106">
        <v>292504.5</v>
      </c>
      <c r="H35" s="111">
        <f t="shared" si="0"/>
        <v>292504.5</v>
      </c>
      <c r="I35" s="220">
        <f t="shared" si="1"/>
        <v>151015.5</v>
      </c>
      <c r="J35" s="221"/>
    </row>
    <row r="36" spans="1:10">
      <c r="A36" s="64" t="s">
        <v>157</v>
      </c>
      <c r="B36" s="65"/>
      <c r="C36" s="65"/>
      <c r="D36" s="42"/>
      <c r="E36" s="62">
        <v>147840</v>
      </c>
      <c r="F36" s="95"/>
      <c r="G36" s="106">
        <v>105508.09</v>
      </c>
      <c r="H36" s="111">
        <f t="shared" si="0"/>
        <v>105508.09</v>
      </c>
      <c r="I36" s="220">
        <f t="shared" si="1"/>
        <v>42331.91</v>
      </c>
      <c r="J36" s="221"/>
    </row>
    <row r="37" spans="1:10">
      <c r="A37" s="55" t="s">
        <v>142</v>
      </c>
      <c r="B37" s="56"/>
      <c r="C37" s="56"/>
      <c r="D37" s="45"/>
      <c r="E37" s="75">
        <v>147840</v>
      </c>
      <c r="F37" s="96"/>
      <c r="G37" s="112">
        <v>86908.88</v>
      </c>
      <c r="H37" s="113">
        <f t="shared" si="0"/>
        <v>86908.88</v>
      </c>
      <c r="I37" s="220">
        <f t="shared" si="1"/>
        <v>60931.119999999995</v>
      </c>
      <c r="J37" s="221"/>
    </row>
    <row r="38" spans="1:10">
      <c r="A38" s="11" t="s">
        <v>4</v>
      </c>
      <c r="B38" s="10"/>
      <c r="C38" s="10"/>
      <c r="D38" s="10"/>
      <c r="E38" s="242">
        <f>SUM(E6:E37)</f>
        <v>8640000</v>
      </c>
      <c r="F38" s="243"/>
      <c r="G38" s="244">
        <f>SUM(G6:G37)</f>
        <v>6152774.9300000006</v>
      </c>
      <c r="H38" s="245"/>
      <c r="I38" s="244">
        <f>SUM(I6:I37)</f>
        <v>2487225.0700000003</v>
      </c>
      <c r="J38" s="245"/>
    </row>
    <row r="40" spans="1:10">
      <c r="A40" s="114" t="s">
        <v>156</v>
      </c>
      <c r="B40" s="51"/>
    </row>
    <row r="42" spans="1:10">
      <c r="B42" t="s">
        <v>148</v>
      </c>
      <c r="E42" s="98" t="s">
        <v>149</v>
      </c>
      <c r="I42" s="98" t="s">
        <v>150</v>
      </c>
    </row>
    <row r="43" spans="1:10">
      <c r="A43" t="s">
        <v>152</v>
      </c>
      <c r="E43" t="s">
        <v>153</v>
      </c>
    </row>
    <row r="44" spans="1:10">
      <c r="A44" t="s">
        <v>151</v>
      </c>
      <c r="E44" t="s">
        <v>154</v>
      </c>
      <c r="I44" s="103" t="s">
        <v>155</v>
      </c>
    </row>
    <row r="45" spans="1:10">
      <c r="A45" t="s">
        <v>167</v>
      </c>
      <c r="E45" t="s">
        <v>170</v>
      </c>
      <c r="I45" s="119">
        <v>40000</v>
      </c>
    </row>
    <row r="46" spans="1:10">
      <c r="A46" t="s">
        <v>168</v>
      </c>
    </row>
    <row r="47" spans="1:10">
      <c r="A47" t="s">
        <v>169</v>
      </c>
      <c r="E47" t="s">
        <v>170</v>
      </c>
      <c r="I47" s="119">
        <v>100000</v>
      </c>
    </row>
    <row r="65" spans="1:12">
      <c r="A65" s="216" t="s">
        <v>171</v>
      </c>
      <c r="B65" s="216"/>
      <c r="C65" s="216"/>
      <c r="D65" s="216"/>
      <c r="E65" s="216"/>
      <c r="F65" s="216"/>
      <c r="G65" s="216"/>
      <c r="H65" s="216"/>
      <c r="I65" s="216"/>
      <c r="J65" s="216"/>
    </row>
    <row r="66" spans="1:12">
      <c r="A66" s="217" t="s">
        <v>0</v>
      </c>
      <c r="B66" s="218"/>
      <c r="C66" s="218"/>
      <c r="D66" s="219"/>
      <c r="E66" s="217" t="s">
        <v>48</v>
      </c>
      <c r="F66" s="219"/>
      <c r="G66" s="217" t="s">
        <v>2</v>
      </c>
      <c r="H66" s="219"/>
      <c r="I66" s="217" t="s">
        <v>3</v>
      </c>
      <c r="J66" s="219"/>
    </row>
    <row r="67" spans="1:12">
      <c r="A67" s="3"/>
      <c r="B67" s="1"/>
      <c r="C67" s="1"/>
      <c r="D67" s="2"/>
      <c r="E67" s="214"/>
      <c r="F67" s="215"/>
      <c r="G67" s="100"/>
      <c r="H67" s="101"/>
      <c r="I67" s="214" t="s">
        <v>172</v>
      </c>
      <c r="J67" s="215"/>
    </row>
    <row r="68" spans="1:12">
      <c r="A68" s="124" t="s">
        <v>31</v>
      </c>
      <c r="B68" s="125"/>
      <c r="C68" s="125"/>
      <c r="D68" s="125"/>
      <c r="E68" s="126">
        <v>20000</v>
      </c>
      <c r="F68" s="127">
        <f>SUM(E68)</f>
        <v>20000</v>
      </c>
      <c r="G68" s="208">
        <v>15100</v>
      </c>
      <c r="H68" s="209"/>
      <c r="I68" s="208">
        <f>E68-G68</f>
        <v>4900</v>
      </c>
      <c r="J68" s="209"/>
    </row>
    <row r="69" spans="1:12">
      <c r="A69" s="124" t="s">
        <v>32</v>
      </c>
      <c r="B69" s="125"/>
      <c r="C69" s="125"/>
      <c r="D69" s="125"/>
      <c r="E69" s="126"/>
      <c r="F69" s="128"/>
      <c r="G69" s="208"/>
      <c r="H69" s="209"/>
      <c r="I69" s="208"/>
      <c r="J69" s="209"/>
    </row>
    <row r="70" spans="1:12">
      <c r="A70" s="124"/>
      <c r="B70" s="125" t="s">
        <v>33</v>
      </c>
      <c r="C70" s="125"/>
      <c r="D70" s="125"/>
      <c r="E70" s="126">
        <v>60000</v>
      </c>
      <c r="F70" s="127">
        <f>SUM(E70)</f>
        <v>60000</v>
      </c>
      <c r="G70" s="120">
        <v>44584.75</v>
      </c>
      <c r="H70" s="121">
        <f>SUM(G70)</f>
        <v>44584.75</v>
      </c>
      <c r="I70" s="208">
        <f>E70-G70</f>
        <v>15415.25</v>
      </c>
      <c r="J70" s="209"/>
    </row>
    <row r="71" spans="1:12">
      <c r="A71" s="124" t="s">
        <v>34</v>
      </c>
      <c r="B71" s="125"/>
      <c r="C71" s="125"/>
      <c r="D71" s="125"/>
      <c r="E71" s="126"/>
      <c r="F71" s="128"/>
      <c r="G71" s="208"/>
      <c r="H71" s="209"/>
      <c r="I71" s="208"/>
      <c r="J71" s="209"/>
    </row>
    <row r="72" spans="1:12">
      <c r="A72" s="124"/>
      <c r="B72" s="129" t="s">
        <v>35</v>
      </c>
      <c r="C72" s="125"/>
      <c r="D72" s="125"/>
      <c r="E72" s="126">
        <v>60000</v>
      </c>
      <c r="F72" s="127">
        <f>SUM(E72)</f>
        <v>60000</v>
      </c>
      <c r="G72" s="208">
        <v>59900</v>
      </c>
      <c r="H72" s="209"/>
      <c r="I72" s="208">
        <f>E72-G72</f>
        <v>100</v>
      </c>
      <c r="J72" s="209"/>
    </row>
    <row r="73" spans="1:12">
      <c r="A73" s="124" t="s">
        <v>36</v>
      </c>
      <c r="B73" s="129"/>
      <c r="C73" s="125"/>
      <c r="D73" s="125"/>
      <c r="E73" s="126"/>
      <c r="F73" s="128"/>
      <c r="G73" s="208"/>
      <c r="H73" s="209"/>
      <c r="I73" s="208"/>
      <c r="J73" s="209"/>
    </row>
    <row r="74" spans="1:12">
      <c r="A74" s="124" t="s">
        <v>37</v>
      </c>
      <c r="B74" s="129" t="s">
        <v>38</v>
      </c>
      <c r="C74" s="125"/>
      <c r="D74" s="125"/>
      <c r="E74" s="126">
        <v>20000</v>
      </c>
      <c r="F74" s="127">
        <f t="shared" ref="F74:F79" si="2">SUM(E74)</f>
        <v>20000</v>
      </c>
      <c r="G74" s="208">
        <v>12425</v>
      </c>
      <c r="H74" s="209"/>
      <c r="I74" s="208">
        <f>E74-G74</f>
        <v>7575</v>
      </c>
      <c r="J74" s="209"/>
    </row>
    <row r="75" spans="1:12">
      <c r="A75" s="124" t="s">
        <v>39</v>
      </c>
      <c r="B75" s="129"/>
      <c r="C75" s="125"/>
      <c r="D75" s="125"/>
      <c r="E75" s="126">
        <v>60000</v>
      </c>
      <c r="F75" s="127">
        <f t="shared" si="2"/>
        <v>60000</v>
      </c>
      <c r="G75" s="120">
        <v>39815</v>
      </c>
      <c r="H75" s="121">
        <f>SUM(G75)</f>
        <v>39815</v>
      </c>
      <c r="I75" s="208">
        <f>E75-G75</f>
        <v>20185</v>
      </c>
      <c r="J75" s="209"/>
      <c r="L75" t="s">
        <v>52</v>
      </c>
    </row>
    <row r="76" spans="1:12">
      <c r="A76" s="124" t="s">
        <v>40</v>
      </c>
      <c r="B76" s="129"/>
      <c r="C76" s="125"/>
      <c r="D76" s="125"/>
      <c r="E76" s="126">
        <v>23000</v>
      </c>
      <c r="F76" s="127">
        <f t="shared" si="2"/>
        <v>23000</v>
      </c>
      <c r="G76" s="120">
        <v>22198.6</v>
      </c>
      <c r="H76" s="121">
        <f>SUM(G76)</f>
        <v>22198.6</v>
      </c>
      <c r="I76" s="212">
        <v>801.4</v>
      </c>
      <c r="J76" s="213"/>
    </row>
    <row r="77" spans="1:12">
      <c r="A77" s="124" t="s">
        <v>173</v>
      </c>
      <c r="B77" s="129"/>
      <c r="C77" s="125"/>
      <c r="D77" s="125"/>
      <c r="E77" s="126">
        <v>110880</v>
      </c>
      <c r="F77" s="127">
        <f t="shared" si="2"/>
        <v>110880</v>
      </c>
      <c r="G77" s="120">
        <v>90825</v>
      </c>
      <c r="H77" s="121">
        <f>SUM(G77)</f>
        <v>90825</v>
      </c>
      <c r="I77" s="210">
        <f>E77-G77</f>
        <v>20055</v>
      </c>
      <c r="J77" s="211"/>
    </row>
    <row r="78" spans="1:12">
      <c r="A78" s="124" t="s">
        <v>42</v>
      </c>
      <c r="B78" s="129"/>
      <c r="C78" s="125"/>
      <c r="D78" s="125"/>
      <c r="E78" s="126">
        <v>73920</v>
      </c>
      <c r="F78" s="127">
        <f t="shared" si="2"/>
        <v>73920</v>
      </c>
      <c r="G78" s="120">
        <v>17947.599999999999</v>
      </c>
      <c r="H78" s="121">
        <f>SUM(G78)</f>
        <v>17947.599999999999</v>
      </c>
      <c r="I78" s="210">
        <f>E78-G78</f>
        <v>55972.4</v>
      </c>
      <c r="J78" s="211"/>
    </row>
    <row r="79" spans="1:12">
      <c r="A79" s="124" t="s">
        <v>43</v>
      </c>
      <c r="B79" s="129"/>
      <c r="C79" s="125"/>
      <c r="D79" s="125"/>
      <c r="E79" s="126">
        <v>73920</v>
      </c>
      <c r="F79" s="127">
        <f t="shared" si="2"/>
        <v>73920</v>
      </c>
      <c r="G79" s="208">
        <v>0</v>
      </c>
      <c r="H79" s="209"/>
      <c r="I79" s="208">
        <v>73920</v>
      </c>
      <c r="J79" s="209"/>
    </row>
    <row r="80" spans="1:12">
      <c r="A80" s="124" t="s">
        <v>174</v>
      </c>
      <c r="B80" s="129"/>
      <c r="C80" s="125"/>
      <c r="D80" s="125"/>
      <c r="E80" s="126"/>
      <c r="F80" s="128"/>
      <c r="G80" s="120"/>
      <c r="H80" s="121"/>
      <c r="I80" s="208"/>
      <c r="J80" s="209"/>
    </row>
    <row r="81" spans="1:10">
      <c r="A81" s="124" t="s">
        <v>175</v>
      </c>
      <c r="B81" s="129"/>
      <c r="C81" s="125"/>
      <c r="D81" s="125"/>
      <c r="E81" s="126">
        <v>350000</v>
      </c>
      <c r="F81" s="127">
        <f>SUM(E81)</f>
        <v>350000</v>
      </c>
      <c r="G81" s="208">
        <v>5658.42</v>
      </c>
      <c r="H81" s="209"/>
      <c r="I81" s="208">
        <f>E81-G81</f>
        <v>344341.58</v>
      </c>
      <c r="J81" s="209"/>
    </row>
    <row r="82" spans="1:10">
      <c r="A82" s="124" t="s">
        <v>176</v>
      </c>
      <c r="B82" s="129"/>
      <c r="C82" s="125"/>
      <c r="D82" s="125"/>
      <c r="E82" s="126">
        <v>200000</v>
      </c>
      <c r="F82" s="127">
        <f>SUM(E82)</f>
        <v>200000</v>
      </c>
      <c r="G82" s="120">
        <v>52800</v>
      </c>
      <c r="H82" s="121">
        <f>SUM(G82)</f>
        <v>52800</v>
      </c>
      <c r="I82" s="210">
        <f>E82-G82</f>
        <v>147200</v>
      </c>
      <c r="J82" s="211"/>
    </row>
    <row r="83" spans="1:10">
      <c r="A83" s="124" t="s">
        <v>177</v>
      </c>
      <c r="B83" s="129"/>
      <c r="C83" s="125"/>
      <c r="D83" s="125"/>
      <c r="E83" s="126">
        <v>488280</v>
      </c>
      <c r="F83" s="127">
        <f>SUM(E83)</f>
        <v>488280</v>
      </c>
      <c r="G83" s="120">
        <v>395157.86</v>
      </c>
      <c r="H83" s="121">
        <f>SUM(G83)</f>
        <v>395157.86</v>
      </c>
      <c r="I83" s="210">
        <f>E83-G83</f>
        <v>93122.140000000014</v>
      </c>
      <c r="J83" s="211"/>
    </row>
    <row r="84" spans="1:10">
      <c r="A84" s="11"/>
      <c r="B84" s="10"/>
      <c r="C84" s="10" t="s">
        <v>5</v>
      </c>
      <c r="D84" s="13"/>
      <c r="E84" s="210">
        <f>SUM(E68:E83)</f>
        <v>1540000</v>
      </c>
      <c r="F84" s="211"/>
      <c r="G84" s="208">
        <f>SUM(G68:G83)</f>
        <v>756412.23</v>
      </c>
      <c r="H84" s="209"/>
      <c r="I84" s="208">
        <f>SUM(I68:I83)</f>
        <v>783587.77</v>
      </c>
      <c r="J84" s="209"/>
    </row>
    <row r="85" spans="1:10">
      <c r="A85" s="197" t="s">
        <v>49</v>
      </c>
      <c r="B85" s="198"/>
      <c r="C85" s="198"/>
      <c r="D85" s="199"/>
      <c r="E85" s="200">
        <v>660000</v>
      </c>
      <c r="F85" s="201"/>
      <c r="G85" s="202">
        <v>0</v>
      </c>
      <c r="H85" s="203"/>
      <c r="I85" s="202">
        <v>660000</v>
      </c>
      <c r="J85" s="203"/>
    </row>
    <row r="86" spans="1:10">
      <c r="A86" s="204" t="s">
        <v>6</v>
      </c>
      <c r="B86" s="205"/>
      <c r="C86" s="205"/>
      <c r="D86" s="206"/>
      <c r="E86" s="207">
        <f>E84+E85</f>
        <v>2200000</v>
      </c>
      <c r="F86" s="206"/>
      <c r="G86" s="208">
        <f>SUM(G84:G85)</f>
        <v>756412.23</v>
      </c>
      <c r="H86" s="209"/>
      <c r="I86" s="208">
        <f>SUM(I84:I85)</f>
        <v>1443587.77</v>
      </c>
      <c r="J86" s="209"/>
    </row>
    <row r="92" spans="1:10">
      <c r="A92" s="216" t="s">
        <v>171</v>
      </c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0">
      <c r="A93" s="217" t="s">
        <v>0</v>
      </c>
      <c r="B93" s="218"/>
      <c r="C93" s="218"/>
      <c r="D93" s="219"/>
      <c r="E93" s="217" t="s">
        <v>48</v>
      </c>
      <c r="F93" s="219"/>
      <c r="G93" s="217" t="s">
        <v>2</v>
      </c>
      <c r="H93" s="219"/>
      <c r="I93" s="217" t="s">
        <v>3</v>
      </c>
      <c r="J93" s="219"/>
    </row>
    <row r="94" spans="1:10">
      <c r="A94" s="3"/>
      <c r="B94" s="1"/>
      <c r="C94" s="1"/>
      <c r="D94" s="2"/>
      <c r="E94" s="214"/>
      <c r="F94" s="215"/>
      <c r="G94" s="122"/>
      <c r="H94" s="123"/>
      <c r="I94" s="214" t="s">
        <v>172</v>
      </c>
      <c r="J94" s="215"/>
    </row>
    <row r="95" spans="1:10">
      <c r="A95" s="124" t="s">
        <v>31</v>
      </c>
      <c r="B95" s="125"/>
      <c r="C95" s="125"/>
      <c r="D95" s="125"/>
      <c r="E95" s="126">
        <v>20000</v>
      </c>
      <c r="F95" s="127">
        <f>SUM(E95)</f>
        <v>20000</v>
      </c>
      <c r="G95" s="208">
        <v>15100</v>
      </c>
      <c r="H95" s="209"/>
      <c r="I95" s="208">
        <f>E95-G95</f>
        <v>4900</v>
      </c>
      <c r="J95" s="209"/>
    </row>
    <row r="96" spans="1:10">
      <c r="A96" s="124" t="s">
        <v>32</v>
      </c>
      <c r="B96" s="125"/>
      <c r="C96" s="125"/>
      <c r="D96" s="125"/>
      <c r="E96" s="126"/>
      <c r="F96" s="128"/>
      <c r="G96" s="208"/>
      <c r="H96" s="209"/>
      <c r="I96" s="208"/>
      <c r="J96" s="209"/>
    </row>
    <row r="97" spans="1:10">
      <c r="A97" s="124"/>
      <c r="B97" s="125" t="s">
        <v>33</v>
      </c>
      <c r="C97" s="125"/>
      <c r="D97" s="125"/>
      <c r="E97" s="126">
        <v>60000</v>
      </c>
      <c r="F97" s="127">
        <f>SUM(E97)</f>
        <v>60000</v>
      </c>
      <c r="G97" s="120">
        <v>44584.75</v>
      </c>
      <c r="H97" s="121">
        <f>SUM(G97)</f>
        <v>44584.75</v>
      </c>
      <c r="I97" s="208">
        <f>E97-G97</f>
        <v>15415.25</v>
      </c>
      <c r="J97" s="209"/>
    </row>
    <row r="98" spans="1:10">
      <c r="A98" s="124" t="s">
        <v>34</v>
      </c>
      <c r="B98" s="125"/>
      <c r="C98" s="125"/>
      <c r="D98" s="125"/>
      <c r="E98" s="126"/>
      <c r="F98" s="128"/>
      <c r="G98" s="208"/>
      <c r="H98" s="209"/>
      <c r="I98" s="208"/>
      <c r="J98" s="209"/>
    </row>
    <row r="99" spans="1:10">
      <c r="A99" s="124"/>
      <c r="B99" s="129" t="s">
        <v>35</v>
      </c>
      <c r="C99" s="125"/>
      <c r="D99" s="125"/>
      <c r="E99" s="126">
        <v>60000</v>
      </c>
      <c r="F99" s="127">
        <f>SUM(E99)</f>
        <v>60000</v>
      </c>
      <c r="G99" s="208">
        <v>59900</v>
      </c>
      <c r="H99" s="209"/>
      <c r="I99" s="208">
        <f>E99-G99</f>
        <v>100</v>
      </c>
      <c r="J99" s="209"/>
    </row>
    <row r="100" spans="1:10">
      <c r="A100" s="124" t="s">
        <v>36</v>
      </c>
      <c r="B100" s="129"/>
      <c r="C100" s="125"/>
      <c r="D100" s="125"/>
      <c r="E100" s="126"/>
      <c r="F100" s="128"/>
      <c r="G100" s="208"/>
      <c r="H100" s="209"/>
      <c r="I100" s="208"/>
      <c r="J100" s="209"/>
    </row>
    <row r="101" spans="1:10">
      <c r="A101" s="124" t="s">
        <v>37</v>
      </c>
      <c r="B101" s="129" t="s">
        <v>38</v>
      </c>
      <c r="C101" s="125"/>
      <c r="D101" s="125"/>
      <c r="E101" s="126">
        <v>20000</v>
      </c>
      <c r="F101" s="127">
        <f t="shared" ref="F101:F106" si="3">SUM(E101)</f>
        <v>20000</v>
      </c>
      <c r="G101" s="208">
        <v>12425</v>
      </c>
      <c r="H101" s="209"/>
      <c r="I101" s="208">
        <f>E101-G101</f>
        <v>7575</v>
      </c>
      <c r="J101" s="209"/>
    </row>
    <row r="102" spans="1:10">
      <c r="A102" s="124" t="s">
        <v>39</v>
      </c>
      <c r="B102" s="129"/>
      <c r="C102" s="125"/>
      <c r="D102" s="125"/>
      <c r="E102" s="126">
        <v>60000</v>
      </c>
      <c r="F102" s="127">
        <f t="shared" si="3"/>
        <v>60000</v>
      </c>
      <c r="G102" s="120">
        <v>39815</v>
      </c>
      <c r="H102" s="121">
        <f>SUM(G102)</f>
        <v>39815</v>
      </c>
      <c r="I102" s="208">
        <f>E102-G102</f>
        <v>20185</v>
      </c>
      <c r="J102" s="209"/>
    </row>
    <row r="103" spans="1:10">
      <c r="A103" s="124" t="s">
        <v>40</v>
      </c>
      <c r="B103" s="129"/>
      <c r="C103" s="125"/>
      <c r="D103" s="125"/>
      <c r="E103" s="126">
        <v>23000</v>
      </c>
      <c r="F103" s="127">
        <f t="shared" si="3"/>
        <v>23000</v>
      </c>
      <c r="G103" s="120">
        <v>22198.6</v>
      </c>
      <c r="H103" s="121">
        <f>SUM(G103)</f>
        <v>22198.6</v>
      </c>
      <c r="I103" s="212">
        <v>801.4</v>
      </c>
      <c r="J103" s="213"/>
    </row>
    <row r="104" spans="1:10">
      <c r="A104" s="124" t="s">
        <v>173</v>
      </c>
      <c r="B104" s="129"/>
      <c r="C104" s="125"/>
      <c r="D104" s="125"/>
      <c r="E104" s="126">
        <v>110880</v>
      </c>
      <c r="F104" s="127">
        <f t="shared" si="3"/>
        <v>110880</v>
      </c>
      <c r="G104" s="120">
        <v>90825</v>
      </c>
      <c r="H104" s="121">
        <f>SUM(G104)</f>
        <v>90825</v>
      </c>
      <c r="I104" s="210">
        <f>E104-G104</f>
        <v>20055</v>
      </c>
      <c r="J104" s="211"/>
    </row>
    <row r="105" spans="1:10">
      <c r="A105" s="124" t="s">
        <v>42</v>
      </c>
      <c r="B105" s="129"/>
      <c r="C105" s="125"/>
      <c r="D105" s="125"/>
      <c r="E105" s="126">
        <v>73920</v>
      </c>
      <c r="F105" s="127">
        <f t="shared" si="3"/>
        <v>73920</v>
      </c>
      <c r="G105" s="120">
        <v>17947.599999999999</v>
      </c>
      <c r="H105" s="121">
        <f>SUM(G105)</f>
        <v>17947.599999999999</v>
      </c>
      <c r="I105" s="210">
        <f>E105-G105</f>
        <v>55972.4</v>
      </c>
      <c r="J105" s="211"/>
    </row>
    <row r="106" spans="1:10">
      <c r="A106" s="124" t="s">
        <v>43</v>
      </c>
      <c r="B106" s="129"/>
      <c r="C106" s="125"/>
      <c r="D106" s="125"/>
      <c r="E106" s="126">
        <v>73920</v>
      </c>
      <c r="F106" s="127">
        <f t="shared" si="3"/>
        <v>73920</v>
      </c>
      <c r="G106" s="208">
        <v>0</v>
      </c>
      <c r="H106" s="209"/>
      <c r="I106" s="208">
        <v>73920</v>
      </c>
      <c r="J106" s="209"/>
    </row>
    <row r="107" spans="1:10">
      <c r="A107" s="124" t="s">
        <v>174</v>
      </c>
      <c r="B107" s="129"/>
      <c r="C107" s="125"/>
      <c r="D107" s="125"/>
      <c r="E107" s="126"/>
      <c r="F107" s="128"/>
      <c r="G107" s="120"/>
      <c r="H107" s="121"/>
      <c r="I107" s="208"/>
      <c r="J107" s="209"/>
    </row>
    <row r="108" spans="1:10">
      <c r="A108" s="124" t="s">
        <v>175</v>
      </c>
      <c r="B108" s="129"/>
      <c r="C108" s="125"/>
      <c r="D108" s="125"/>
      <c r="E108" s="126">
        <v>350000</v>
      </c>
      <c r="F108" s="127">
        <f>SUM(E108)</f>
        <v>350000</v>
      </c>
      <c r="G108" s="208">
        <v>5658.42</v>
      </c>
      <c r="H108" s="209"/>
      <c r="I108" s="208">
        <f>E108-G108</f>
        <v>344341.58</v>
      </c>
      <c r="J108" s="209"/>
    </row>
    <row r="109" spans="1:10">
      <c r="A109" s="124" t="s">
        <v>176</v>
      </c>
      <c r="B109" s="129"/>
      <c r="C109" s="125"/>
      <c r="D109" s="125"/>
      <c r="E109" s="126">
        <v>200000</v>
      </c>
      <c r="F109" s="127">
        <f>SUM(E109)</f>
        <v>200000</v>
      </c>
      <c r="G109" s="120">
        <v>52800</v>
      </c>
      <c r="H109" s="121">
        <f>SUM(G109)</f>
        <v>52800</v>
      </c>
      <c r="I109" s="210">
        <f>E109-G109</f>
        <v>147200</v>
      </c>
      <c r="J109" s="211"/>
    </row>
    <row r="110" spans="1:10">
      <c r="A110" s="124" t="s">
        <v>177</v>
      </c>
      <c r="B110" s="129"/>
      <c r="C110" s="125"/>
      <c r="D110" s="125"/>
      <c r="E110" s="126">
        <v>488280</v>
      </c>
      <c r="F110" s="127">
        <f>SUM(E110)</f>
        <v>488280</v>
      </c>
      <c r="G110" s="120">
        <v>395157.86</v>
      </c>
      <c r="H110" s="121">
        <f>SUM(G110)</f>
        <v>395157.86</v>
      </c>
      <c r="I110" s="210">
        <f>E110-G110</f>
        <v>93122.140000000014</v>
      </c>
      <c r="J110" s="211"/>
    </row>
    <row r="111" spans="1:10">
      <c r="A111" s="11"/>
      <c r="B111" s="10"/>
      <c r="C111" s="10" t="s">
        <v>5</v>
      </c>
      <c r="D111" s="13"/>
      <c r="E111" s="210">
        <f>SUM(E95:E110)</f>
        <v>1540000</v>
      </c>
      <c r="F111" s="211"/>
      <c r="G111" s="208">
        <f>SUM(G95:G110)</f>
        <v>756412.23</v>
      </c>
      <c r="H111" s="209"/>
      <c r="I111" s="208">
        <f>SUM(I95:I110)</f>
        <v>783587.77</v>
      </c>
      <c r="J111" s="209"/>
    </row>
    <row r="112" spans="1:10">
      <c r="A112" s="197" t="s">
        <v>49</v>
      </c>
      <c r="B112" s="198"/>
      <c r="C112" s="198"/>
      <c r="D112" s="199"/>
      <c r="E112" s="200">
        <v>660000</v>
      </c>
      <c r="F112" s="201"/>
      <c r="G112" s="202">
        <v>0</v>
      </c>
      <c r="H112" s="203"/>
      <c r="I112" s="202">
        <v>660000</v>
      </c>
      <c r="J112" s="203"/>
    </row>
    <row r="113" spans="1:10">
      <c r="A113" s="204" t="s">
        <v>6</v>
      </c>
      <c r="B113" s="205"/>
      <c r="C113" s="205"/>
      <c r="D113" s="206"/>
      <c r="E113" s="207">
        <f>E111+E112</f>
        <v>2200000</v>
      </c>
      <c r="F113" s="206"/>
      <c r="G113" s="208">
        <f>SUM(G111:G112)</f>
        <v>756412.23</v>
      </c>
      <c r="H113" s="209"/>
      <c r="I113" s="208">
        <f>SUM(I111:I112)</f>
        <v>1443587.77</v>
      </c>
      <c r="J113" s="209"/>
    </row>
    <row r="127" spans="1:10">
      <c r="A127" s="216" t="s">
        <v>18</v>
      </c>
      <c r="B127" s="216"/>
      <c r="C127" s="216"/>
      <c r="D127" s="216"/>
      <c r="E127" s="216"/>
      <c r="F127" s="216"/>
      <c r="G127" s="216"/>
      <c r="H127" s="216"/>
      <c r="I127" s="216"/>
      <c r="J127" s="216"/>
    </row>
    <row r="128" spans="1:10">
      <c r="A128" s="217" t="s">
        <v>0</v>
      </c>
      <c r="B128" s="218"/>
      <c r="C128" s="218"/>
      <c r="D128" s="219"/>
      <c r="E128" s="217" t="s">
        <v>1</v>
      </c>
      <c r="F128" s="219"/>
      <c r="G128" s="226" t="s">
        <v>2</v>
      </c>
      <c r="H128" s="227"/>
      <c r="I128" s="226" t="s">
        <v>3</v>
      </c>
      <c r="J128" s="227"/>
    </row>
    <row r="129" spans="1:10">
      <c r="A129" s="3"/>
      <c r="B129" s="1"/>
      <c r="C129" s="1"/>
      <c r="D129" s="2"/>
      <c r="E129" s="214">
        <v>2013</v>
      </c>
      <c r="F129" s="215"/>
      <c r="G129" s="104"/>
      <c r="H129" s="101"/>
      <c r="I129" s="228">
        <v>2013</v>
      </c>
      <c r="J129" s="229"/>
    </row>
    <row r="130" spans="1:10">
      <c r="A130" s="7" t="s">
        <v>19</v>
      </c>
      <c r="B130" s="5"/>
      <c r="C130" s="5"/>
      <c r="D130" s="6"/>
      <c r="E130" s="230">
        <v>150000</v>
      </c>
      <c r="F130" s="231"/>
      <c r="G130" s="232"/>
      <c r="H130" s="233"/>
      <c r="I130" s="232">
        <v>150000</v>
      </c>
      <c r="J130" s="233"/>
    </row>
    <row r="131" spans="1:10">
      <c r="A131" s="7" t="s">
        <v>20</v>
      </c>
      <c r="B131" s="5"/>
      <c r="C131" s="5"/>
      <c r="D131" s="6"/>
      <c r="E131" s="222">
        <v>50000</v>
      </c>
      <c r="F131" s="223"/>
      <c r="G131" s="224"/>
      <c r="H131" s="225"/>
      <c r="I131" s="224">
        <v>50000</v>
      </c>
      <c r="J131" s="225"/>
    </row>
    <row r="132" spans="1:10">
      <c r="A132" s="7" t="s">
        <v>21</v>
      </c>
      <c r="B132" s="5"/>
      <c r="C132" s="5"/>
      <c r="D132" s="6"/>
      <c r="E132" s="222">
        <v>85000</v>
      </c>
      <c r="F132" s="223"/>
      <c r="G132" s="224">
        <v>18408.93</v>
      </c>
      <c r="H132" s="225"/>
      <c r="I132" s="224">
        <f>E132-G132</f>
        <v>66591.070000000007</v>
      </c>
      <c r="J132" s="225"/>
    </row>
    <row r="133" spans="1:10">
      <c r="A133" s="7" t="s">
        <v>22</v>
      </c>
      <c r="B133" s="5"/>
      <c r="C133" s="5"/>
      <c r="D133" s="6"/>
      <c r="E133" s="222">
        <v>5000</v>
      </c>
      <c r="F133" s="223"/>
      <c r="G133" s="224"/>
      <c r="H133" s="225"/>
      <c r="I133" s="224">
        <v>5000</v>
      </c>
      <c r="J133" s="225"/>
    </row>
    <row r="134" spans="1:10">
      <c r="A134" s="7" t="s">
        <v>23</v>
      </c>
      <c r="B134" s="5"/>
      <c r="C134" s="5"/>
      <c r="D134" s="6"/>
      <c r="E134" s="222">
        <v>20000</v>
      </c>
      <c r="F134" s="223"/>
      <c r="G134" s="224"/>
      <c r="H134" s="225"/>
      <c r="I134" s="224">
        <v>20000</v>
      </c>
      <c r="J134" s="225"/>
    </row>
    <row r="135" spans="1:10">
      <c r="A135" s="7" t="s">
        <v>24</v>
      </c>
      <c r="B135" s="5"/>
      <c r="C135" s="5"/>
      <c r="D135" s="6"/>
      <c r="E135" s="222">
        <v>70000</v>
      </c>
      <c r="F135" s="223"/>
      <c r="G135" s="224">
        <v>3000</v>
      </c>
      <c r="H135" s="225"/>
      <c r="I135" s="224">
        <f>E135-G135</f>
        <v>67000</v>
      </c>
      <c r="J135" s="225"/>
    </row>
    <row r="136" spans="1:10">
      <c r="A136" s="7" t="s">
        <v>25</v>
      </c>
      <c r="B136" s="5"/>
      <c r="C136" s="5"/>
      <c r="D136" s="6"/>
      <c r="E136" s="222">
        <v>40000</v>
      </c>
      <c r="F136" s="223"/>
      <c r="G136" s="224">
        <v>5000</v>
      </c>
      <c r="H136" s="225"/>
      <c r="I136" s="224">
        <f>E136-G136</f>
        <v>35000</v>
      </c>
      <c r="J136" s="225"/>
    </row>
    <row r="137" spans="1:10">
      <c r="A137" s="7" t="s">
        <v>26</v>
      </c>
      <c r="B137" s="5"/>
      <c r="C137" s="5"/>
      <c r="D137" s="6"/>
      <c r="E137" s="222">
        <v>10000</v>
      </c>
      <c r="F137" s="223"/>
      <c r="G137" s="105"/>
      <c r="H137" s="35"/>
      <c r="I137" s="224">
        <v>10000</v>
      </c>
      <c r="J137" s="225"/>
    </row>
    <row r="138" spans="1:10">
      <c r="A138" s="7" t="s">
        <v>27</v>
      </c>
      <c r="B138" s="5"/>
      <c r="C138" s="5"/>
      <c r="D138" s="6"/>
      <c r="E138" s="222"/>
      <c r="F138" s="223"/>
      <c r="G138" s="105"/>
      <c r="H138" s="35"/>
      <c r="I138" s="99"/>
      <c r="J138" s="102"/>
    </row>
    <row r="139" spans="1:10">
      <c r="A139" s="7" t="s">
        <v>28</v>
      </c>
      <c r="B139" s="5"/>
      <c r="C139" s="5"/>
      <c r="D139" s="6"/>
      <c r="E139" s="222">
        <v>70000</v>
      </c>
      <c r="F139" s="223"/>
      <c r="G139" s="224"/>
      <c r="H139" s="225"/>
      <c r="I139" s="224">
        <v>70000</v>
      </c>
      <c r="J139" s="225"/>
    </row>
    <row r="140" spans="1:10">
      <c r="A140" s="204" t="s">
        <v>4</v>
      </c>
      <c r="B140" s="205"/>
      <c r="C140" s="205"/>
      <c r="D140" s="206"/>
      <c r="E140" s="207">
        <f>SUM(E130:E139)</f>
        <v>500000</v>
      </c>
      <c r="F140" s="206"/>
      <c r="G140" s="208">
        <f>SUM(G132:G139)</f>
        <v>26408.93</v>
      </c>
      <c r="H140" s="209"/>
      <c r="I140" s="208">
        <f>SUM(I130:I139)</f>
        <v>473591.07</v>
      </c>
      <c r="J140" s="209"/>
    </row>
    <row r="141" spans="1:10">
      <c r="A141" t="s">
        <v>9</v>
      </c>
    </row>
    <row r="144" spans="1:10">
      <c r="B144" t="s">
        <v>7</v>
      </c>
    </row>
    <row r="145" spans="1:1">
      <c r="A145" t="s">
        <v>8</v>
      </c>
    </row>
  </sheetData>
  <mergeCells count="181">
    <mergeCell ref="A2:J2"/>
    <mergeCell ref="A85:D85"/>
    <mergeCell ref="G71:H71"/>
    <mergeCell ref="G86:H86"/>
    <mergeCell ref="E85:F85"/>
    <mergeCell ref="G85:H85"/>
    <mergeCell ref="I85:J85"/>
    <mergeCell ref="A86:D86"/>
    <mergeCell ref="E84:F84"/>
    <mergeCell ref="G84:H84"/>
    <mergeCell ref="I84:J84"/>
    <mergeCell ref="G81:H81"/>
    <mergeCell ref="I81:J81"/>
    <mergeCell ref="I75:J75"/>
    <mergeCell ref="G79:H79"/>
    <mergeCell ref="I79:J79"/>
    <mergeCell ref="I80:J80"/>
    <mergeCell ref="G73:H73"/>
    <mergeCell ref="I73:J73"/>
    <mergeCell ref="G74:H74"/>
    <mergeCell ref="I74:J74"/>
    <mergeCell ref="I86:J86"/>
    <mergeCell ref="I70:J70"/>
    <mergeCell ref="I71:J71"/>
    <mergeCell ref="G72:H72"/>
    <mergeCell ref="I72:J72"/>
    <mergeCell ref="E67:F67"/>
    <mergeCell ref="I67:J67"/>
    <mergeCell ref="G68:H68"/>
    <mergeCell ref="I68:J68"/>
    <mergeCell ref="G69:H69"/>
    <mergeCell ref="I69:J69"/>
    <mergeCell ref="I76:J76"/>
    <mergeCell ref="E38:F38"/>
    <mergeCell ref="G38:H38"/>
    <mergeCell ref="I38:J38"/>
    <mergeCell ref="A65:J65"/>
    <mergeCell ref="A66:D66"/>
    <mergeCell ref="E66:F66"/>
    <mergeCell ref="G66:H66"/>
    <mergeCell ref="I66:J66"/>
    <mergeCell ref="I23:J23"/>
    <mergeCell ref="I24:J24"/>
    <mergeCell ref="I25:J25"/>
    <mergeCell ref="I26:J26"/>
    <mergeCell ref="I27:J27"/>
    <mergeCell ref="G24:H24"/>
    <mergeCell ref="G25:H25"/>
    <mergeCell ref="G26:H26"/>
    <mergeCell ref="G27:H27"/>
    <mergeCell ref="I28:J28"/>
    <mergeCell ref="I29:J29"/>
    <mergeCell ref="I30:J30"/>
    <mergeCell ref="I31:J31"/>
    <mergeCell ref="I32:J32"/>
    <mergeCell ref="I33:J33"/>
    <mergeCell ref="I34:J34"/>
    <mergeCell ref="I17:J17"/>
    <mergeCell ref="I18:J18"/>
    <mergeCell ref="I19:J19"/>
    <mergeCell ref="I20:J20"/>
    <mergeCell ref="I21:J21"/>
    <mergeCell ref="I22:J22"/>
    <mergeCell ref="I10:J10"/>
    <mergeCell ref="I11:J11"/>
    <mergeCell ref="I12:J12"/>
    <mergeCell ref="I14:J14"/>
    <mergeCell ref="I15:J15"/>
    <mergeCell ref="I16:J16"/>
    <mergeCell ref="I13:J13"/>
    <mergeCell ref="G11:H11"/>
    <mergeCell ref="G14:H14"/>
    <mergeCell ref="G16:H16"/>
    <mergeCell ref="G18:H18"/>
    <mergeCell ref="G23:H23"/>
    <mergeCell ref="E22:F22"/>
    <mergeCell ref="E23:F23"/>
    <mergeCell ref="A3:D3"/>
    <mergeCell ref="E3:F3"/>
    <mergeCell ref="E4:F4"/>
    <mergeCell ref="G3:H3"/>
    <mergeCell ref="G10:H10"/>
    <mergeCell ref="E5:F5"/>
    <mergeCell ref="I3:J3"/>
    <mergeCell ref="I4:J4"/>
    <mergeCell ref="I5:J5"/>
    <mergeCell ref="I6:J6"/>
    <mergeCell ref="I7:J7"/>
    <mergeCell ref="I8:J8"/>
    <mergeCell ref="I9:J9"/>
    <mergeCell ref="G5:H5"/>
    <mergeCell ref="G6:H6"/>
    <mergeCell ref="G9:H9"/>
    <mergeCell ref="E131:F131"/>
    <mergeCell ref="G131:H131"/>
    <mergeCell ref="I131:J131"/>
    <mergeCell ref="E132:F132"/>
    <mergeCell ref="I132:J132"/>
    <mergeCell ref="E133:F133"/>
    <mergeCell ref="G133:H133"/>
    <mergeCell ref="I133:J133"/>
    <mergeCell ref="A127:J127"/>
    <mergeCell ref="A128:D128"/>
    <mergeCell ref="E128:F128"/>
    <mergeCell ref="G128:H128"/>
    <mergeCell ref="I128:J128"/>
    <mergeCell ref="E129:F129"/>
    <mergeCell ref="I129:J129"/>
    <mergeCell ref="E130:F130"/>
    <mergeCell ref="G130:H130"/>
    <mergeCell ref="I130:J130"/>
    <mergeCell ref="I35:J35"/>
    <mergeCell ref="I36:J36"/>
    <mergeCell ref="I37:J37"/>
    <mergeCell ref="E134:F134"/>
    <mergeCell ref="G134:H134"/>
    <mergeCell ref="I134:J134"/>
    <mergeCell ref="A140:D140"/>
    <mergeCell ref="E140:F140"/>
    <mergeCell ref="G140:H140"/>
    <mergeCell ref="I140:J140"/>
    <mergeCell ref="G132:H132"/>
    <mergeCell ref="E139:F139"/>
    <mergeCell ref="G139:H139"/>
    <mergeCell ref="I139:J139"/>
    <mergeCell ref="E135:F135"/>
    <mergeCell ref="G135:H135"/>
    <mergeCell ref="I135:J135"/>
    <mergeCell ref="E136:F136"/>
    <mergeCell ref="G136:H136"/>
    <mergeCell ref="I136:J136"/>
    <mergeCell ref="E137:F137"/>
    <mergeCell ref="I137:J137"/>
    <mergeCell ref="E138:F138"/>
    <mergeCell ref="E86:F86"/>
    <mergeCell ref="I77:J77"/>
    <mergeCell ref="I78:J78"/>
    <mergeCell ref="I82:J82"/>
    <mergeCell ref="I83:J83"/>
    <mergeCell ref="A92:J92"/>
    <mergeCell ref="A93:D93"/>
    <mergeCell ref="E93:F93"/>
    <mergeCell ref="G93:H93"/>
    <mergeCell ref="I93:J93"/>
    <mergeCell ref="E94:F94"/>
    <mergeCell ref="I94:J94"/>
    <mergeCell ref="G95:H95"/>
    <mergeCell ref="I95:J95"/>
    <mergeCell ref="G96:H96"/>
    <mergeCell ref="I96:J96"/>
    <mergeCell ref="I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I103:J103"/>
    <mergeCell ref="I104:J104"/>
    <mergeCell ref="A112:D112"/>
    <mergeCell ref="E112:F112"/>
    <mergeCell ref="G112:H112"/>
    <mergeCell ref="I112:J112"/>
    <mergeCell ref="A113:D113"/>
    <mergeCell ref="E113:F113"/>
    <mergeCell ref="G113:H113"/>
    <mergeCell ref="I113:J113"/>
    <mergeCell ref="I105:J105"/>
    <mergeCell ref="G106:H106"/>
    <mergeCell ref="I106:J106"/>
    <mergeCell ref="I107:J107"/>
    <mergeCell ref="G108:H108"/>
    <mergeCell ref="I108:J108"/>
    <mergeCell ref="I109:J109"/>
    <mergeCell ref="I110:J110"/>
    <mergeCell ref="E111:F111"/>
    <mergeCell ref="G111:H111"/>
    <mergeCell ref="I111:J111"/>
  </mergeCells>
  <pageMargins left="0.7" right="0.7" top="0.75" bottom="0.75" header="0.3" footer="0.3"/>
  <pageSetup paperSize="5" orientation="portrait" verticalDpi="300" r:id="rId1"/>
  <ignoredErrors>
    <ignoredError sqref="E140" formulaRange="1"/>
    <ignoredError sqref="G1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3"/>
  <sheetViews>
    <sheetView workbookViewId="0">
      <selection activeCell="E26" sqref="E26:F26"/>
    </sheetView>
  </sheetViews>
  <sheetFormatPr defaultRowHeight="15"/>
  <cols>
    <col min="1" max="1" width="8.5703125" customWidth="1"/>
    <col min="2" max="2" width="7.85546875" customWidth="1"/>
    <col min="3" max="3" width="8.28515625" customWidth="1"/>
    <col min="4" max="4" width="8" customWidth="1"/>
    <col min="5" max="5" width="8.140625" customWidth="1"/>
    <col min="6" max="6" width="6.7109375" hidden="1" customWidth="1"/>
    <col min="7" max="7" width="9.140625" customWidth="1"/>
    <col min="8" max="8" width="3.140625" hidden="1" customWidth="1"/>
    <col min="9" max="9" width="7.7109375" customWidth="1"/>
    <col min="10" max="10" width="6.42578125" hidden="1" customWidth="1"/>
  </cols>
  <sheetData>
    <row r="1" spans="1:14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>
      <c r="A2" s="39"/>
      <c r="B2" s="39"/>
      <c r="C2" s="39"/>
      <c r="D2" s="39"/>
      <c r="E2" s="249"/>
      <c r="F2" s="249"/>
      <c r="G2" s="249"/>
      <c r="H2" s="249"/>
      <c r="I2" s="249"/>
      <c r="J2" s="249"/>
    </row>
    <row r="3" spans="1:14">
      <c r="A3" s="5"/>
      <c r="B3" s="5"/>
      <c r="C3" s="5"/>
      <c r="D3" s="5"/>
      <c r="E3" s="249"/>
      <c r="F3" s="249"/>
      <c r="G3" s="5"/>
      <c r="H3" s="5"/>
      <c r="I3" s="249"/>
      <c r="J3" s="249"/>
    </row>
    <row r="4" spans="1:14">
      <c r="A4" s="5"/>
      <c r="B4" s="5"/>
      <c r="C4" s="5"/>
      <c r="D4" s="5"/>
      <c r="E4" s="248"/>
      <c r="F4" s="248"/>
      <c r="G4" s="248"/>
      <c r="H4" s="248"/>
      <c r="I4" s="248"/>
      <c r="J4" s="248"/>
    </row>
    <row r="5" spans="1:14">
      <c r="A5" s="5"/>
      <c r="B5" s="5"/>
      <c r="C5" s="5"/>
      <c r="D5" s="5"/>
      <c r="E5" s="248"/>
      <c r="F5" s="248"/>
      <c r="G5" s="248"/>
      <c r="H5" s="248"/>
      <c r="I5" s="248"/>
      <c r="J5" s="248"/>
    </row>
    <row r="6" spans="1:14">
      <c r="A6" s="5"/>
      <c r="B6" s="5"/>
      <c r="C6" s="5"/>
      <c r="D6" s="5"/>
      <c r="E6" s="248"/>
      <c r="F6" s="248"/>
      <c r="G6" s="248"/>
      <c r="H6" s="248"/>
      <c r="I6" s="248"/>
      <c r="J6" s="248"/>
    </row>
    <row r="7" spans="1:14">
      <c r="A7" s="5"/>
      <c r="B7" s="5"/>
      <c r="C7" s="5"/>
      <c r="D7" s="5"/>
      <c r="E7" s="248"/>
      <c r="F7" s="248"/>
      <c r="G7" s="248"/>
      <c r="H7" s="248"/>
      <c r="I7" s="248"/>
      <c r="J7" s="248"/>
    </row>
    <row r="8" spans="1:14">
      <c r="A8" s="5"/>
      <c r="B8" s="5"/>
      <c r="C8" s="5"/>
      <c r="D8" s="5"/>
      <c r="E8" s="248"/>
      <c r="F8" s="248"/>
      <c r="G8" s="248"/>
      <c r="H8" s="248"/>
      <c r="I8" s="248"/>
      <c r="J8" s="248"/>
    </row>
    <row r="9" spans="1:14">
      <c r="A9" s="5"/>
      <c r="B9" s="5"/>
      <c r="C9" s="5"/>
      <c r="D9" s="5"/>
      <c r="E9" s="248"/>
      <c r="F9" s="248"/>
      <c r="G9" s="248"/>
      <c r="H9" s="248"/>
      <c r="I9" s="248"/>
      <c r="J9" s="248"/>
    </row>
    <row r="10" spans="1:14">
      <c r="A10" s="5"/>
      <c r="B10" s="5"/>
      <c r="C10" s="5"/>
      <c r="D10" s="5"/>
      <c r="E10" s="248"/>
      <c r="F10" s="248"/>
      <c r="G10" s="248"/>
      <c r="H10" s="248"/>
      <c r="I10" s="248"/>
      <c r="J10" s="248"/>
    </row>
    <row r="11" spans="1:14">
      <c r="A11" s="39"/>
      <c r="B11" s="39"/>
      <c r="C11" s="39"/>
      <c r="D11" s="39"/>
      <c r="E11" s="117"/>
      <c r="F11" s="117"/>
      <c r="G11" s="117"/>
      <c r="H11" s="117"/>
      <c r="I11" s="117"/>
      <c r="J11" s="117"/>
    </row>
    <row r="12" spans="1:14">
      <c r="A12" s="5"/>
      <c r="B12" s="5"/>
      <c r="C12" s="5"/>
      <c r="D12" s="5"/>
      <c r="E12" s="248"/>
      <c r="F12" s="248"/>
      <c r="G12" s="248"/>
      <c r="H12" s="248"/>
      <c r="I12" s="248"/>
      <c r="J12" s="248"/>
    </row>
    <row r="13" spans="1:14">
      <c r="A13" s="5"/>
      <c r="B13" s="5"/>
      <c r="C13" s="5"/>
      <c r="D13" s="5"/>
      <c r="E13" s="12"/>
      <c r="F13" s="5"/>
      <c r="G13" s="12"/>
      <c r="H13" s="12"/>
      <c r="I13" s="12"/>
      <c r="J13" s="5"/>
    </row>
    <row r="14" spans="1:14">
      <c r="A14" s="5"/>
      <c r="B14" s="5"/>
      <c r="C14" s="5"/>
      <c r="D14" s="5"/>
      <c r="E14" s="248"/>
      <c r="F14" s="248"/>
      <c r="G14" s="248"/>
      <c r="H14" s="248"/>
      <c r="I14" s="248"/>
      <c r="J14" s="248"/>
    </row>
    <row r="15" spans="1:14">
      <c r="A15" s="5"/>
      <c r="B15" s="5"/>
      <c r="C15" s="5"/>
      <c r="D15" s="5"/>
      <c r="E15" s="248"/>
      <c r="F15" s="248"/>
      <c r="G15" s="248"/>
      <c r="H15" s="248"/>
      <c r="I15" s="248"/>
      <c r="J15" s="248"/>
    </row>
    <row r="16" spans="1:14">
      <c r="A16" s="5"/>
      <c r="B16" s="5"/>
      <c r="C16" s="5"/>
      <c r="D16" s="5"/>
      <c r="E16" s="248"/>
      <c r="F16" s="248"/>
      <c r="G16" s="248"/>
      <c r="H16" s="248"/>
      <c r="I16" s="248"/>
      <c r="J16" s="248"/>
      <c r="N16" t="s">
        <v>52</v>
      </c>
    </row>
    <row r="17" spans="1:24">
      <c r="A17" s="5"/>
      <c r="B17" s="5"/>
      <c r="C17" s="5"/>
      <c r="D17" s="5"/>
      <c r="E17" s="248"/>
      <c r="F17" s="248"/>
      <c r="G17" s="248"/>
      <c r="H17" s="248"/>
      <c r="I17" s="248"/>
      <c r="J17" s="248"/>
    </row>
    <row r="18" spans="1:24">
      <c r="A18" s="5"/>
      <c r="B18" s="5"/>
      <c r="C18" s="5"/>
      <c r="D18" s="5"/>
      <c r="E18" s="248"/>
      <c r="F18" s="248"/>
      <c r="G18" s="248"/>
      <c r="H18" s="248"/>
      <c r="I18" s="248"/>
      <c r="J18" s="248"/>
    </row>
    <row r="19" spans="1:24">
      <c r="A19" s="5"/>
      <c r="B19" s="5"/>
      <c r="C19" s="5"/>
      <c r="D19" s="5"/>
      <c r="E19" s="248"/>
      <c r="F19" s="248"/>
      <c r="G19" s="248"/>
      <c r="H19" s="248"/>
      <c r="I19" s="248"/>
      <c r="J19" s="248"/>
    </row>
    <row r="20" spans="1:24">
      <c r="A20" s="8"/>
      <c r="B20" s="8"/>
      <c r="C20" s="8"/>
      <c r="D20" s="8"/>
      <c r="E20" s="248"/>
      <c r="F20" s="248"/>
      <c r="G20" s="248"/>
      <c r="H20" s="248"/>
      <c r="I20" s="248"/>
      <c r="J20" s="248"/>
    </row>
    <row r="21" spans="1:24">
      <c r="A21" s="5"/>
      <c r="B21" s="5"/>
      <c r="C21" s="5"/>
      <c r="D21" s="5"/>
      <c r="E21" s="248"/>
      <c r="F21" s="248"/>
      <c r="G21" s="248"/>
      <c r="H21" s="248"/>
      <c r="I21" s="248"/>
      <c r="J21" s="248"/>
    </row>
    <row r="22" spans="1:24">
      <c r="A22" s="5"/>
      <c r="B22" s="5"/>
      <c r="C22" s="5"/>
      <c r="D22" s="5"/>
      <c r="E22" s="248"/>
      <c r="F22" s="248"/>
      <c r="G22" s="248"/>
      <c r="H22" s="248"/>
      <c r="I22" s="248"/>
      <c r="J22" s="248"/>
    </row>
    <row r="23" spans="1:24">
      <c r="A23" s="8"/>
      <c r="B23" s="8"/>
      <c r="C23" s="8"/>
      <c r="D23" s="8"/>
      <c r="E23" s="248"/>
      <c r="F23" s="248"/>
      <c r="G23" s="248"/>
      <c r="H23" s="248"/>
      <c r="I23" s="248"/>
      <c r="J23" s="248"/>
    </row>
    <row r="24" spans="1:24">
      <c r="A24" s="5"/>
      <c r="B24" s="5"/>
      <c r="C24" s="5"/>
      <c r="D24" s="5"/>
      <c r="E24" s="248"/>
      <c r="F24" s="248"/>
      <c r="G24" s="248"/>
      <c r="H24" s="248"/>
      <c r="I24" s="248"/>
      <c r="J24" s="248"/>
    </row>
    <row r="25" spans="1:24">
      <c r="A25" s="5"/>
      <c r="B25" s="5"/>
      <c r="C25" s="5"/>
      <c r="D25" s="5"/>
      <c r="E25" s="250"/>
      <c r="F25" s="250"/>
      <c r="G25" s="248"/>
      <c r="H25" s="248"/>
      <c r="I25" s="250"/>
      <c r="J25" s="250"/>
    </row>
    <row r="26" spans="1:24">
      <c r="A26" s="5"/>
      <c r="B26" s="5"/>
      <c r="C26" s="5"/>
      <c r="D26" s="5"/>
      <c r="E26" s="248"/>
      <c r="F26" s="248"/>
      <c r="G26" s="248"/>
      <c r="H26" s="248"/>
      <c r="I26" s="248"/>
      <c r="J26" s="248"/>
    </row>
    <row r="27" spans="1:24">
      <c r="A27" s="5"/>
      <c r="B27" s="5"/>
      <c r="C27" s="5"/>
      <c r="D27" s="5"/>
      <c r="E27" s="250"/>
      <c r="F27" s="250"/>
      <c r="G27" s="250"/>
      <c r="H27" s="250"/>
      <c r="I27" s="250"/>
      <c r="J27" s="250"/>
    </row>
    <row r="28" spans="1:24">
      <c r="A28" s="5"/>
      <c r="B28" s="5"/>
      <c r="C28" s="5"/>
      <c r="D28" s="5"/>
      <c r="E28" s="248"/>
      <c r="F28" s="248"/>
      <c r="G28" s="248"/>
      <c r="H28" s="248"/>
      <c r="I28" s="248"/>
      <c r="J28" s="248"/>
    </row>
    <row r="29" spans="1:24">
      <c r="A29" s="5"/>
      <c r="B29" s="5"/>
      <c r="C29" s="5"/>
      <c r="D29" s="5"/>
      <c r="E29" s="251"/>
      <c r="F29" s="249"/>
      <c r="G29" s="251"/>
      <c r="H29" s="249"/>
      <c r="I29" s="251"/>
      <c r="J29" s="249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>
      <c r="A30" s="5"/>
      <c r="B30" s="5"/>
      <c r="C30" s="5"/>
      <c r="D30" s="5"/>
      <c r="E30" s="5"/>
      <c r="F30" s="5"/>
      <c r="G30" s="5"/>
      <c r="H30" s="5"/>
      <c r="I30" s="5"/>
      <c r="J30" s="5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O31" s="5"/>
      <c r="P31" s="5"/>
      <c r="Q31" s="5"/>
      <c r="R31" s="5"/>
      <c r="S31" s="249"/>
      <c r="T31" s="249"/>
      <c r="U31" s="5"/>
      <c r="V31" s="5"/>
      <c r="W31" s="249"/>
      <c r="X31" s="249"/>
    </row>
    <row r="32" spans="1:24">
      <c r="A32" s="42"/>
      <c r="B32" s="42"/>
      <c r="C32" s="42"/>
      <c r="D32" s="42"/>
      <c r="E32" s="42"/>
      <c r="F32" s="42"/>
      <c r="G32" s="42"/>
      <c r="H32" s="42"/>
      <c r="I32" s="42"/>
      <c r="J32" s="42"/>
      <c r="O32" s="5"/>
      <c r="P32" s="5"/>
      <c r="Q32" s="5"/>
      <c r="R32" s="5"/>
      <c r="S32" s="248"/>
      <c r="T32" s="248"/>
      <c r="U32" s="248"/>
      <c r="V32" s="248"/>
      <c r="W32" s="248"/>
      <c r="X32" s="248"/>
    </row>
    <row r="33" spans="1:24">
      <c r="A33" s="42"/>
      <c r="B33" s="42"/>
      <c r="C33" s="42"/>
      <c r="D33" s="42"/>
      <c r="E33" s="42"/>
      <c r="F33" s="42"/>
      <c r="G33" s="42"/>
      <c r="H33" s="42"/>
      <c r="I33" s="42"/>
      <c r="J33" s="42"/>
      <c r="O33" s="5"/>
      <c r="P33" s="5"/>
      <c r="Q33" s="5"/>
      <c r="R33" s="5"/>
      <c r="S33" s="248"/>
      <c r="T33" s="248"/>
      <c r="U33" s="248"/>
      <c r="V33" s="248"/>
      <c r="W33" s="248"/>
      <c r="X33" s="248"/>
    </row>
    <row r="34" spans="1:24">
      <c r="A34" s="42"/>
      <c r="B34" s="42"/>
      <c r="C34" s="42"/>
      <c r="D34" s="42"/>
      <c r="E34" s="42"/>
      <c r="F34" s="42"/>
      <c r="G34" s="42"/>
      <c r="H34" s="42"/>
      <c r="I34" s="42"/>
      <c r="J34" s="42"/>
      <c r="O34" s="5"/>
      <c r="P34" s="5"/>
      <c r="Q34" s="5"/>
      <c r="R34" s="5"/>
      <c r="S34" s="248"/>
      <c r="T34" s="248"/>
      <c r="U34" s="12"/>
      <c r="V34" s="12"/>
      <c r="W34" s="248"/>
      <c r="X34" s="248"/>
    </row>
    <row r="35" spans="1:24">
      <c r="A35" s="42"/>
      <c r="B35" s="42"/>
      <c r="C35" s="42"/>
      <c r="D35" s="42"/>
      <c r="E35" s="42"/>
      <c r="F35" s="42"/>
      <c r="G35" s="42"/>
      <c r="H35" s="42"/>
      <c r="I35" s="42"/>
      <c r="J35" s="42"/>
      <c r="O35" s="5"/>
      <c r="P35" s="5"/>
      <c r="Q35" s="5"/>
      <c r="R35" s="5"/>
      <c r="S35" s="248"/>
      <c r="T35" s="248"/>
      <c r="U35" s="12"/>
      <c r="V35" s="12"/>
      <c r="W35" s="248"/>
      <c r="X35" s="248"/>
    </row>
    <row r="36" spans="1:24">
      <c r="A36" s="42"/>
      <c r="B36" s="42"/>
      <c r="C36" s="42"/>
      <c r="D36" s="42"/>
      <c r="E36" s="42"/>
      <c r="F36" s="42"/>
      <c r="G36" s="42"/>
      <c r="H36" s="42"/>
      <c r="I36" s="42"/>
      <c r="J36" s="42"/>
      <c r="O36" s="5"/>
      <c r="P36" s="5"/>
      <c r="Q36" s="5"/>
      <c r="R36" s="5"/>
      <c r="S36" s="248"/>
      <c r="T36" s="248"/>
      <c r="U36" s="248"/>
      <c r="V36" s="248"/>
      <c r="W36" s="248"/>
      <c r="X36" s="248"/>
    </row>
    <row r="37" spans="1:24">
      <c r="A37" s="42"/>
      <c r="B37" s="42"/>
      <c r="C37" s="42"/>
      <c r="D37" s="42"/>
      <c r="E37" s="42"/>
      <c r="F37" s="42"/>
      <c r="G37" s="42"/>
      <c r="H37" s="42"/>
      <c r="I37" s="42"/>
      <c r="J37" s="42"/>
      <c r="O37" s="5"/>
      <c r="P37" s="5"/>
      <c r="Q37" s="5"/>
      <c r="R37" s="5"/>
      <c r="S37" s="248"/>
      <c r="T37" s="248"/>
      <c r="U37" s="248"/>
      <c r="V37" s="248"/>
      <c r="W37" s="248"/>
      <c r="X37" s="248"/>
    </row>
    <row r="38" spans="1:24">
      <c r="A38" s="42"/>
      <c r="B38" s="42"/>
      <c r="C38" s="42"/>
      <c r="D38" s="42"/>
      <c r="E38" s="42"/>
      <c r="F38" s="42"/>
      <c r="G38" s="42"/>
      <c r="H38" s="42"/>
      <c r="I38" s="42"/>
      <c r="J38" s="42"/>
      <c r="O38" s="5"/>
      <c r="P38" s="5"/>
      <c r="Q38" s="5"/>
      <c r="R38" s="5"/>
      <c r="S38" s="248"/>
      <c r="T38" s="248"/>
      <c r="U38" s="248"/>
      <c r="V38" s="248"/>
      <c r="W38" s="248"/>
      <c r="X38" s="248"/>
    </row>
    <row r="39" spans="1:24">
      <c r="A39" s="42"/>
      <c r="B39" s="42"/>
      <c r="C39" s="42"/>
      <c r="D39" s="42"/>
      <c r="E39" s="42"/>
      <c r="F39" s="42"/>
      <c r="G39" s="42"/>
      <c r="H39" s="42"/>
      <c r="I39" s="42"/>
      <c r="J39" s="42"/>
      <c r="O39" s="5"/>
      <c r="P39" s="5"/>
      <c r="Q39" s="5"/>
      <c r="R39" s="5"/>
      <c r="S39" s="248"/>
      <c r="T39" s="248"/>
      <c r="U39" s="12"/>
      <c r="V39" s="12"/>
      <c r="W39" s="248"/>
      <c r="X39" s="248"/>
    </row>
    <row r="40" spans="1:24">
      <c r="A40" s="42"/>
      <c r="B40" s="42"/>
      <c r="C40" s="42"/>
      <c r="D40" s="42"/>
      <c r="E40" s="42"/>
      <c r="F40" s="42"/>
      <c r="G40" s="42"/>
      <c r="H40" s="42"/>
      <c r="I40" s="42"/>
      <c r="J40" s="42"/>
      <c r="O40" s="5"/>
      <c r="P40" s="5"/>
      <c r="Q40" s="5"/>
      <c r="R40" s="5"/>
      <c r="S40" s="12"/>
      <c r="T40" s="12"/>
      <c r="U40" s="12"/>
      <c r="V40" s="12"/>
      <c r="W40" s="12"/>
      <c r="X40" s="5"/>
    </row>
    <row r="41" spans="1:24">
      <c r="A41" s="42"/>
      <c r="B41" s="42"/>
      <c r="C41" s="42"/>
      <c r="D41" s="42"/>
      <c r="E41" s="42"/>
      <c r="F41" s="42"/>
      <c r="G41" s="42"/>
      <c r="H41" s="42"/>
      <c r="I41" s="42"/>
      <c r="J41" s="42"/>
      <c r="O41" s="5"/>
      <c r="P41" s="5"/>
      <c r="Q41" s="5"/>
      <c r="R41" s="5"/>
      <c r="S41" s="248"/>
      <c r="T41" s="248"/>
      <c r="U41" s="248"/>
      <c r="V41" s="248"/>
      <c r="W41" s="248"/>
      <c r="X41" s="248"/>
    </row>
    <row r="42" spans="1:24">
      <c r="O42" s="5"/>
      <c r="P42" s="5"/>
      <c r="Q42" s="5"/>
      <c r="R42" s="5"/>
      <c r="S42" s="248"/>
      <c r="T42" s="248"/>
      <c r="U42" s="12"/>
      <c r="V42" s="12"/>
      <c r="W42" s="248"/>
      <c r="X42" s="248"/>
    </row>
    <row r="43" spans="1:24">
      <c r="O43" s="5"/>
      <c r="P43" s="5"/>
      <c r="Q43" s="5"/>
      <c r="R43" s="5"/>
      <c r="S43" s="248"/>
      <c r="T43" s="248"/>
      <c r="U43" s="248"/>
      <c r="V43" s="248"/>
      <c r="W43" s="248"/>
      <c r="X43" s="248"/>
    </row>
    <row r="44" spans="1:24">
      <c r="O44" s="5"/>
      <c r="P44" s="5"/>
      <c r="Q44" s="5"/>
      <c r="R44" s="5"/>
      <c r="S44" s="248"/>
      <c r="T44" s="248"/>
      <c r="U44" s="12"/>
      <c r="V44" s="12"/>
      <c r="W44" s="248"/>
      <c r="X44" s="248"/>
    </row>
    <row r="45" spans="1:24">
      <c r="O45" s="5"/>
      <c r="P45" s="5"/>
      <c r="Q45" s="5"/>
      <c r="R45" s="5"/>
      <c r="S45" s="248"/>
      <c r="T45" s="248"/>
      <c r="U45" s="248"/>
      <c r="V45" s="248"/>
      <c r="W45" s="248"/>
      <c r="X45" s="248"/>
    </row>
    <row r="46" spans="1:24">
      <c r="O46" s="5"/>
      <c r="P46" s="5"/>
      <c r="Q46" s="5"/>
      <c r="R46" s="5"/>
      <c r="S46" s="248"/>
      <c r="T46" s="248"/>
      <c r="U46" s="12"/>
      <c r="V46" s="12"/>
      <c r="W46" s="248"/>
      <c r="X46" s="248"/>
    </row>
    <row r="47" spans="1:24">
      <c r="O47" s="8"/>
      <c r="P47" s="8"/>
      <c r="Q47" s="8"/>
      <c r="R47" s="8"/>
      <c r="S47" s="252"/>
      <c r="T47" s="252"/>
      <c r="U47" s="12"/>
      <c r="V47" s="12"/>
      <c r="W47" s="248"/>
      <c r="X47" s="248"/>
    </row>
    <row r="48" spans="1:24">
      <c r="O48" s="5"/>
      <c r="P48" s="5"/>
      <c r="Q48" s="5"/>
      <c r="R48" s="5"/>
      <c r="S48" s="248"/>
      <c r="T48" s="248"/>
      <c r="U48" s="12"/>
      <c r="V48" s="12"/>
      <c r="W48" s="248"/>
      <c r="X48" s="248"/>
    </row>
    <row r="49" spans="1:24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42"/>
      <c r="L49" s="42"/>
      <c r="O49" s="5"/>
      <c r="P49" s="5"/>
      <c r="Q49" s="5"/>
      <c r="R49" s="5"/>
      <c r="S49" s="248"/>
      <c r="T49" s="248"/>
      <c r="U49" s="12"/>
      <c r="V49" s="12"/>
      <c r="W49" s="248"/>
      <c r="X49" s="248"/>
    </row>
    <row r="50" spans="1:24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42"/>
      <c r="L50" s="42"/>
      <c r="O50" s="8"/>
      <c r="P50" s="8"/>
      <c r="Q50" s="8"/>
      <c r="R50" s="8"/>
      <c r="S50" s="248"/>
      <c r="T50" s="248"/>
      <c r="U50" s="248"/>
      <c r="V50" s="248"/>
      <c r="W50" s="248"/>
      <c r="X50" s="248"/>
    </row>
    <row r="51" spans="1:24">
      <c r="A51" s="5"/>
      <c r="B51" s="5"/>
      <c r="C51" s="5"/>
      <c r="D51" s="5"/>
      <c r="E51" s="249"/>
      <c r="F51" s="249"/>
      <c r="G51" s="5"/>
      <c r="H51" s="5"/>
      <c r="I51" s="249"/>
      <c r="J51" s="249"/>
      <c r="K51" s="42"/>
      <c r="L51" s="42"/>
      <c r="O51" s="5"/>
      <c r="P51" s="5"/>
      <c r="Q51" s="5"/>
      <c r="R51" s="5"/>
      <c r="S51" s="248"/>
      <c r="T51" s="248"/>
      <c r="U51" s="248"/>
      <c r="V51" s="248"/>
      <c r="W51" s="248"/>
      <c r="X51" s="248"/>
    </row>
    <row r="52" spans="1:24">
      <c r="A52" s="5"/>
      <c r="B52" s="5"/>
      <c r="C52" s="5"/>
      <c r="D52" s="5"/>
      <c r="E52" s="248"/>
      <c r="F52" s="248"/>
      <c r="G52" s="248"/>
      <c r="H52" s="248"/>
      <c r="I52" s="248"/>
      <c r="J52" s="248"/>
      <c r="K52" s="42"/>
      <c r="L52" s="42"/>
      <c r="O52" s="5"/>
      <c r="P52" s="5"/>
      <c r="Q52" s="5"/>
      <c r="R52" s="5"/>
      <c r="S52" s="248"/>
      <c r="T52" s="248"/>
      <c r="U52" s="248"/>
      <c r="V52" s="248"/>
      <c r="W52" s="250"/>
      <c r="X52" s="250"/>
    </row>
    <row r="53" spans="1:24">
      <c r="A53" s="5"/>
      <c r="B53" s="5"/>
      <c r="C53" s="5"/>
      <c r="D53" s="5"/>
      <c r="E53" s="248"/>
      <c r="F53" s="248"/>
      <c r="G53" s="248"/>
      <c r="H53" s="248"/>
      <c r="I53" s="248"/>
      <c r="J53" s="248"/>
      <c r="K53" s="42"/>
      <c r="L53" s="42"/>
      <c r="O53" s="5"/>
      <c r="P53" s="5"/>
      <c r="Q53" s="5"/>
      <c r="R53" s="5"/>
      <c r="S53" s="248"/>
      <c r="T53" s="248"/>
      <c r="U53" s="248"/>
      <c r="V53" s="248"/>
      <c r="W53" s="248"/>
      <c r="X53" s="248"/>
    </row>
    <row r="54" spans="1:24">
      <c r="A54" s="5"/>
      <c r="B54" s="5"/>
      <c r="C54" s="5"/>
      <c r="D54" s="5"/>
      <c r="E54" s="248"/>
      <c r="F54" s="248"/>
      <c r="G54" s="248"/>
      <c r="H54" s="248"/>
      <c r="I54" s="248"/>
      <c r="J54" s="248"/>
      <c r="K54" s="42"/>
      <c r="L54" s="42"/>
      <c r="O54" s="5"/>
      <c r="P54" s="5"/>
      <c r="Q54" s="5"/>
      <c r="R54" s="5"/>
      <c r="S54" s="248"/>
      <c r="T54" s="248"/>
      <c r="U54" s="250"/>
      <c r="V54" s="250"/>
      <c r="W54" s="250"/>
      <c r="X54" s="250"/>
    </row>
    <row r="55" spans="1:24">
      <c r="A55" s="5"/>
      <c r="B55" s="5"/>
      <c r="C55" s="5"/>
      <c r="D55" s="5"/>
      <c r="E55" s="248"/>
      <c r="F55" s="248"/>
      <c r="G55" s="248"/>
      <c r="H55" s="248"/>
      <c r="I55" s="248"/>
      <c r="J55" s="248"/>
      <c r="K55" s="42"/>
      <c r="L55" s="42"/>
      <c r="O55" s="5"/>
      <c r="P55" s="5"/>
      <c r="Q55" s="5"/>
      <c r="R55" s="5"/>
      <c r="S55" s="248"/>
      <c r="T55" s="248"/>
      <c r="U55" s="248"/>
      <c r="V55" s="248"/>
      <c r="W55" s="248"/>
      <c r="X55" s="248"/>
    </row>
    <row r="56" spans="1:24">
      <c r="A56" s="5"/>
      <c r="B56" s="5"/>
      <c r="C56" s="5"/>
      <c r="D56" s="5"/>
      <c r="E56" s="248"/>
      <c r="F56" s="248"/>
      <c r="G56" s="248"/>
      <c r="H56" s="248"/>
      <c r="I56" s="248"/>
      <c r="J56" s="248"/>
      <c r="K56" s="42"/>
      <c r="L56" s="42"/>
      <c r="O56" s="5"/>
      <c r="P56" s="5"/>
      <c r="Q56" s="5"/>
      <c r="R56" s="5"/>
      <c r="S56" s="251"/>
      <c r="T56" s="251"/>
      <c r="U56" s="251"/>
      <c r="V56" s="249"/>
      <c r="W56" s="251"/>
      <c r="X56" s="249"/>
    </row>
    <row r="57" spans="1:24">
      <c r="A57" s="5"/>
      <c r="B57" s="5"/>
      <c r="C57" s="5"/>
      <c r="D57" s="5"/>
      <c r="E57" s="248"/>
      <c r="F57" s="248"/>
      <c r="G57" s="248"/>
      <c r="H57" s="248"/>
      <c r="I57" s="248"/>
      <c r="J57" s="248"/>
      <c r="K57" s="42"/>
      <c r="L57" s="42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5"/>
      <c r="B58" s="5"/>
      <c r="C58" s="5"/>
      <c r="D58" s="5"/>
      <c r="E58" s="248"/>
      <c r="F58" s="248"/>
      <c r="G58" s="248"/>
      <c r="H58" s="248"/>
      <c r="I58" s="248"/>
      <c r="J58" s="248"/>
      <c r="K58" s="42"/>
      <c r="L58" s="42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5"/>
      <c r="B59" s="5"/>
      <c r="C59" s="5"/>
      <c r="D59" s="5"/>
      <c r="E59" s="248"/>
      <c r="F59" s="248"/>
      <c r="G59" s="12"/>
      <c r="H59" s="12"/>
      <c r="I59" s="248"/>
      <c r="J59" s="248"/>
      <c r="K59" s="42"/>
      <c r="L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>
      <c r="A60" s="5"/>
      <c r="B60" s="5"/>
      <c r="C60" s="5"/>
      <c r="D60" s="5"/>
      <c r="E60" s="12"/>
      <c r="F60" s="5"/>
      <c r="G60" s="12"/>
      <c r="H60" s="12"/>
      <c r="I60" s="12"/>
      <c r="J60" s="5"/>
      <c r="K60" s="42"/>
      <c r="L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>
      <c r="A61" s="5"/>
      <c r="B61" s="5"/>
      <c r="C61" s="5"/>
      <c r="D61" s="5"/>
      <c r="E61" s="248"/>
      <c r="F61" s="248"/>
      <c r="G61" s="248"/>
      <c r="H61" s="248"/>
      <c r="I61" s="248"/>
      <c r="J61" s="248"/>
      <c r="K61" s="42"/>
      <c r="L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>
      <c r="A62" s="249"/>
      <c r="B62" s="249"/>
      <c r="C62" s="249"/>
      <c r="D62" s="249"/>
      <c r="E62" s="250"/>
      <c r="F62" s="250"/>
      <c r="G62" s="250"/>
      <c r="H62" s="250"/>
      <c r="I62" s="250"/>
      <c r="J62" s="250"/>
      <c r="K62" s="42"/>
      <c r="L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1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145" spans="1:1">
      <c r="A145">
        <v>4</v>
      </c>
    </row>
    <row r="193" spans="1:1">
      <c r="A193">
        <v>5</v>
      </c>
    </row>
  </sheetData>
  <mergeCells count="182">
    <mergeCell ref="E61:F61"/>
    <mergeCell ref="G61:H61"/>
    <mergeCell ref="I61:J61"/>
    <mergeCell ref="A62:D62"/>
    <mergeCell ref="E62:F62"/>
    <mergeCell ref="G62:H62"/>
    <mergeCell ref="I62:J62"/>
    <mergeCell ref="E58:F58"/>
    <mergeCell ref="G58:H58"/>
    <mergeCell ref="I58:J58"/>
    <mergeCell ref="E59:F59"/>
    <mergeCell ref="I59:J59"/>
    <mergeCell ref="E57:F57"/>
    <mergeCell ref="G57:H57"/>
    <mergeCell ref="I57:J57"/>
    <mergeCell ref="E54:F54"/>
    <mergeCell ref="G54:H54"/>
    <mergeCell ref="I54:J54"/>
    <mergeCell ref="E55:F55"/>
    <mergeCell ref="G55:H55"/>
    <mergeCell ref="I55:J55"/>
    <mergeCell ref="S56:T56"/>
    <mergeCell ref="U56:V56"/>
    <mergeCell ref="W56:X56"/>
    <mergeCell ref="S55:T55"/>
    <mergeCell ref="U55:V55"/>
    <mergeCell ref="W55:X55"/>
    <mergeCell ref="E56:F56"/>
    <mergeCell ref="G56:H56"/>
    <mergeCell ref="I56:J56"/>
    <mergeCell ref="A50:D50"/>
    <mergeCell ref="E50:F50"/>
    <mergeCell ref="G50:H50"/>
    <mergeCell ref="I50:J50"/>
    <mergeCell ref="E51:F51"/>
    <mergeCell ref="I51:J51"/>
    <mergeCell ref="S54:T54"/>
    <mergeCell ref="U54:V54"/>
    <mergeCell ref="W54:X54"/>
    <mergeCell ref="S52:T52"/>
    <mergeCell ref="U52:V52"/>
    <mergeCell ref="W52:X52"/>
    <mergeCell ref="S53:T53"/>
    <mergeCell ref="U53:V53"/>
    <mergeCell ref="W53:X53"/>
    <mergeCell ref="E52:F52"/>
    <mergeCell ref="G52:H52"/>
    <mergeCell ref="I52:J52"/>
    <mergeCell ref="E53:F53"/>
    <mergeCell ref="G53:H53"/>
    <mergeCell ref="I53:J53"/>
    <mergeCell ref="S49:T49"/>
    <mergeCell ref="W49:X49"/>
    <mergeCell ref="S50:T50"/>
    <mergeCell ref="U50:V50"/>
    <mergeCell ref="W50:X50"/>
    <mergeCell ref="S51:T51"/>
    <mergeCell ref="U51:V51"/>
    <mergeCell ref="W51:X51"/>
    <mergeCell ref="S46:T46"/>
    <mergeCell ref="W46:X46"/>
    <mergeCell ref="S47:T47"/>
    <mergeCell ref="W47:X47"/>
    <mergeCell ref="S48:T48"/>
    <mergeCell ref="W48:X48"/>
    <mergeCell ref="S43:T43"/>
    <mergeCell ref="U43:V43"/>
    <mergeCell ref="W43:X43"/>
    <mergeCell ref="S44:T44"/>
    <mergeCell ref="W44:X44"/>
    <mergeCell ref="S45:T45"/>
    <mergeCell ref="U45:V45"/>
    <mergeCell ref="W45:X45"/>
    <mergeCell ref="S39:T39"/>
    <mergeCell ref="W39:X39"/>
    <mergeCell ref="S41:T41"/>
    <mergeCell ref="U41:V41"/>
    <mergeCell ref="W41:X41"/>
    <mergeCell ref="S42:T42"/>
    <mergeCell ref="W42:X42"/>
    <mergeCell ref="S37:T37"/>
    <mergeCell ref="U37:V37"/>
    <mergeCell ref="W37:X37"/>
    <mergeCell ref="S38:T38"/>
    <mergeCell ref="U38:V38"/>
    <mergeCell ref="W38:X38"/>
    <mergeCell ref="S34:T34"/>
    <mergeCell ref="W34:X34"/>
    <mergeCell ref="S35:T35"/>
    <mergeCell ref="W35:X35"/>
    <mergeCell ref="S36:T36"/>
    <mergeCell ref="U36:V36"/>
    <mergeCell ref="W36:X36"/>
    <mergeCell ref="S31:T31"/>
    <mergeCell ref="W31:X31"/>
    <mergeCell ref="S32:T32"/>
    <mergeCell ref="U32:V32"/>
    <mergeCell ref="W32:X32"/>
    <mergeCell ref="S33:T33"/>
    <mergeCell ref="U33:V33"/>
    <mergeCell ref="W33:X33"/>
    <mergeCell ref="E29:F29"/>
    <mergeCell ref="G29:H29"/>
    <mergeCell ref="I29:J29"/>
    <mergeCell ref="O30:R30"/>
    <mergeCell ref="S30:T30"/>
    <mergeCell ref="U30:V30"/>
    <mergeCell ref="W30:X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2:F22"/>
    <mergeCell ref="I22:J22"/>
    <mergeCell ref="E23:F23"/>
    <mergeCell ref="G23:H23"/>
    <mergeCell ref="I23:J23"/>
    <mergeCell ref="E24:F24"/>
    <mergeCell ref="G24:H24"/>
    <mergeCell ref="I24:J24"/>
    <mergeCell ref="G22:H22"/>
    <mergeCell ref="E19:F19"/>
    <mergeCell ref="I19:J19"/>
    <mergeCell ref="E20:F20"/>
    <mergeCell ref="I20:J20"/>
    <mergeCell ref="E21:F21"/>
    <mergeCell ref="I21:J21"/>
    <mergeCell ref="G19:H19"/>
    <mergeCell ref="G20:H20"/>
    <mergeCell ref="G21:H21"/>
    <mergeCell ref="E16:F16"/>
    <mergeCell ref="G16:H16"/>
    <mergeCell ref="I16:J16"/>
    <mergeCell ref="E17:F17"/>
    <mergeCell ref="I17:J17"/>
    <mergeCell ref="E18:F18"/>
    <mergeCell ref="G18:H18"/>
    <mergeCell ref="I18:J18"/>
    <mergeCell ref="G17:H17"/>
    <mergeCell ref="E12:F12"/>
    <mergeCell ref="I12:J12"/>
    <mergeCell ref="E14:F14"/>
    <mergeCell ref="G14:H14"/>
    <mergeCell ref="I14:J14"/>
    <mergeCell ref="E15:F15"/>
    <mergeCell ref="I15:J15"/>
    <mergeCell ref="G12:H12"/>
    <mergeCell ref="G15:H15"/>
    <mergeCell ref="E9:F9"/>
    <mergeCell ref="G9:H9"/>
    <mergeCell ref="I9:J9"/>
    <mergeCell ref="E10:F10"/>
    <mergeCell ref="G10:H10"/>
    <mergeCell ref="I10:J10"/>
    <mergeCell ref="E6:F6"/>
    <mergeCell ref="I6:J6"/>
    <mergeCell ref="E7:F7"/>
    <mergeCell ref="I7:J7"/>
    <mergeCell ref="E8:F8"/>
    <mergeCell ref="G8:H8"/>
    <mergeCell ref="I8:J8"/>
    <mergeCell ref="G6:H6"/>
    <mergeCell ref="G7:H7"/>
    <mergeCell ref="E4:F4"/>
    <mergeCell ref="G4:H4"/>
    <mergeCell ref="I4:J4"/>
    <mergeCell ref="E5:F5"/>
    <mergeCell ref="G5:H5"/>
    <mergeCell ref="I5:J5"/>
    <mergeCell ref="E2:F2"/>
    <mergeCell ref="G2:H2"/>
    <mergeCell ref="I2:J2"/>
    <mergeCell ref="E3:F3"/>
    <mergeCell ref="I3:J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topLeftCell="A16" zoomScaleSheetLayoutView="100" workbookViewId="0">
      <selection activeCell="G7" sqref="G7:H7"/>
    </sheetView>
  </sheetViews>
  <sheetFormatPr defaultRowHeight="15"/>
  <cols>
    <col min="4" max="4" width="14.85546875" customWidth="1"/>
    <col min="5" max="5" width="14" customWidth="1"/>
    <col min="6" max="6" width="3.42578125" hidden="1" customWidth="1"/>
    <col min="7" max="7" width="11" customWidth="1"/>
    <col min="8" max="8" width="1.28515625" hidden="1" customWidth="1"/>
    <col min="9" max="9" width="16" customWidth="1"/>
    <col min="10" max="10" width="0.140625" customWidth="1"/>
  </cols>
  <sheetData>
    <row r="1" spans="1:10">
      <c r="A1" s="216" t="s">
        <v>30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>
      <c r="A2" s="217" t="s">
        <v>0</v>
      </c>
      <c r="B2" s="218"/>
      <c r="C2" s="218"/>
      <c r="D2" s="219"/>
      <c r="E2" s="217" t="s">
        <v>48</v>
      </c>
      <c r="F2" s="219"/>
      <c r="G2" s="217" t="s">
        <v>2</v>
      </c>
      <c r="H2" s="219"/>
      <c r="I2" s="217" t="s">
        <v>3</v>
      </c>
      <c r="J2" s="219"/>
    </row>
    <row r="3" spans="1:10">
      <c r="A3" s="3"/>
      <c r="B3" s="1"/>
      <c r="C3" s="1"/>
      <c r="D3" s="2"/>
      <c r="E3" s="214" t="s">
        <v>50</v>
      </c>
      <c r="F3" s="215"/>
      <c r="G3" s="3"/>
      <c r="H3" s="2"/>
      <c r="I3" s="214" t="s">
        <v>51</v>
      </c>
      <c r="J3" s="215"/>
    </row>
    <row r="4" spans="1:10">
      <c r="A4" s="24" t="s">
        <v>31</v>
      </c>
      <c r="B4" s="25"/>
      <c r="C4" s="25"/>
      <c r="D4" s="25"/>
      <c r="E4" s="28">
        <v>20000</v>
      </c>
      <c r="F4" s="36"/>
      <c r="G4" s="22">
        <v>3600</v>
      </c>
      <c r="H4" s="23"/>
      <c r="I4" s="32">
        <f>E4-G4</f>
        <v>16400</v>
      </c>
      <c r="J4" s="33"/>
    </row>
    <row r="5" spans="1:10">
      <c r="A5" s="24" t="s">
        <v>32</v>
      </c>
      <c r="B5" s="25"/>
      <c r="C5" s="25"/>
      <c r="D5" s="25"/>
      <c r="E5" s="29"/>
      <c r="F5" s="27"/>
      <c r="G5" s="222"/>
      <c r="H5" s="223"/>
      <c r="I5" s="34"/>
      <c r="J5" s="35"/>
    </row>
    <row r="6" spans="1:10">
      <c r="A6" s="24"/>
      <c r="B6" s="25" t="s">
        <v>33</v>
      </c>
      <c r="C6" s="25"/>
      <c r="D6" s="25"/>
      <c r="E6" s="29">
        <v>15000</v>
      </c>
      <c r="F6" s="37"/>
      <c r="G6" s="20">
        <v>0</v>
      </c>
      <c r="H6" s="21"/>
      <c r="I6" s="34">
        <v>15000</v>
      </c>
      <c r="J6" s="35"/>
    </row>
    <row r="7" spans="1:10">
      <c r="A7" s="24" t="s">
        <v>34</v>
      </c>
      <c r="B7" s="25"/>
      <c r="C7" s="25"/>
      <c r="D7" s="25"/>
      <c r="E7" s="29"/>
      <c r="F7" s="27"/>
      <c r="G7" s="222"/>
      <c r="H7" s="223"/>
      <c r="I7" s="34"/>
      <c r="J7" s="35"/>
    </row>
    <row r="8" spans="1:10">
      <c r="A8" s="24"/>
      <c r="B8" s="26" t="s">
        <v>35</v>
      </c>
      <c r="C8" s="25"/>
      <c r="D8" s="25"/>
      <c r="E8" s="29">
        <v>15000</v>
      </c>
      <c r="F8" s="37"/>
      <c r="G8" s="30">
        <v>0</v>
      </c>
      <c r="H8" s="31"/>
      <c r="I8" s="34">
        <v>15000</v>
      </c>
      <c r="J8" s="35"/>
    </row>
    <row r="9" spans="1:10">
      <c r="A9" s="24" t="s">
        <v>36</v>
      </c>
      <c r="B9" s="26"/>
      <c r="C9" s="25"/>
      <c r="D9" s="25"/>
      <c r="E9" s="29"/>
      <c r="F9" s="27"/>
      <c r="G9" s="222"/>
      <c r="H9" s="223"/>
      <c r="I9" s="34"/>
      <c r="J9" s="35"/>
    </row>
    <row r="10" spans="1:10">
      <c r="A10" s="24" t="s">
        <v>37</v>
      </c>
      <c r="B10" s="26" t="s">
        <v>38</v>
      </c>
      <c r="C10" s="25"/>
      <c r="D10" s="25"/>
      <c r="E10" s="29">
        <v>5000</v>
      </c>
      <c r="F10" s="37"/>
      <c r="G10" s="14">
        <v>0</v>
      </c>
      <c r="H10" s="15"/>
      <c r="I10" s="34">
        <v>5000</v>
      </c>
      <c r="J10" s="35"/>
    </row>
    <row r="11" spans="1:10">
      <c r="A11" s="24" t="s">
        <v>39</v>
      </c>
      <c r="B11" s="26"/>
      <c r="C11" s="25"/>
      <c r="D11" s="25"/>
      <c r="E11" s="29">
        <v>15000</v>
      </c>
      <c r="F11" s="37"/>
      <c r="G11" s="20">
        <v>0</v>
      </c>
      <c r="H11" s="21"/>
      <c r="I11" s="34">
        <v>15000</v>
      </c>
      <c r="J11" s="35"/>
    </row>
    <row r="12" spans="1:10">
      <c r="A12" s="24" t="s">
        <v>40</v>
      </c>
      <c r="B12" s="26"/>
      <c r="C12" s="25"/>
      <c r="D12" s="25"/>
      <c r="E12" s="29">
        <v>5750</v>
      </c>
      <c r="F12" s="37"/>
      <c r="G12" s="20">
        <v>0</v>
      </c>
      <c r="H12" s="21"/>
      <c r="I12" s="38">
        <v>5750</v>
      </c>
      <c r="J12" s="6"/>
    </row>
    <row r="13" spans="1:10">
      <c r="A13" s="24" t="s">
        <v>44</v>
      </c>
      <c r="B13" s="26"/>
      <c r="C13" s="25"/>
      <c r="D13" s="25"/>
      <c r="E13" s="29"/>
      <c r="F13" s="27"/>
      <c r="G13" s="20"/>
      <c r="H13" s="21"/>
      <c r="I13" s="20"/>
      <c r="J13" s="6"/>
    </row>
    <row r="14" spans="1:10">
      <c r="A14" s="24"/>
      <c r="B14" s="26" t="s">
        <v>45</v>
      </c>
      <c r="C14" s="25"/>
      <c r="D14" s="25"/>
      <c r="E14" s="29">
        <v>87500</v>
      </c>
      <c r="F14" s="37"/>
      <c r="G14" s="20">
        <v>0</v>
      </c>
      <c r="H14" s="21"/>
      <c r="I14" s="20">
        <v>87500</v>
      </c>
      <c r="J14" s="6"/>
    </row>
    <row r="15" spans="1:10">
      <c r="A15" s="24" t="s">
        <v>41</v>
      </c>
      <c r="B15" s="26"/>
      <c r="C15" s="25"/>
      <c r="D15" s="25"/>
      <c r="E15" s="29">
        <v>27720</v>
      </c>
      <c r="F15" s="37"/>
      <c r="G15" s="14">
        <v>15680</v>
      </c>
      <c r="H15" s="15"/>
      <c r="I15" s="34">
        <f>E15-G15</f>
        <v>12040</v>
      </c>
      <c r="J15" s="35"/>
    </row>
    <row r="16" spans="1:10">
      <c r="A16" s="24" t="s">
        <v>42</v>
      </c>
      <c r="B16" s="26"/>
      <c r="C16" s="25"/>
      <c r="D16" s="25"/>
      <c r="E16" s="29">
        <v>18480</v>
      </c>
      <c r="F16" s="37"/>
      <c r="G16" s="20">
        <v>4948</v>
      </c>
      <c r="H16" s="21"/>
      <c r="I16" s="14">
        <f>E16-G16</f>
        <v>13532</v>
      </c>
      <c r="J16" s="15"/>
    </row>
    <row r="17" spans="1:10">
      <c r="A17" s="24" t="s">
        <v>43</v>
      </c>
      <c r="B17" s="26"/>
      <c r="C17" s="25"/>
      <c r="D17" s="25"/>
      <c r="E17" s="29">
        <v>18480</v>
      </c>
      <c r="F17" s="37"/>
      <c r="G17" s="30"/>
      <c r="H17" s="31"/>
      <c r="I17" s="14">
        <v>18480</v>
      </c>
      <c r="J17" s="15"/>
    </row>
    <row r="18" spans="1:10">
      <c r="A18" s="24" t="s">
        <v>46</v>
      </c>
      <c r="B18" s="25"/>
      <c r="C18" s="25"/>
      <c r="D18" s="25"/>
      <c r="E18" s="29">
        <v>50000</v>
      </c>
      <c r="F18" s="37"/>
      <c r="G18" s="20">
        <v>52800</v>
      </c>
      <c r="H18" s="21"/>
      <c r="I18" s="14">
        <f>E18-G18</f>
        <v>-2800</v>
      </c>
      <c r="J18" s="15"/>
    </row>
    <row r="19" spans="1:10">
      <c r="A19" s="24" t="s">
        <v>47</v>
      </c>
      <c r="B19" s="25"/>
      <c r="C19" s="25"/>
      <c r="D19" s="25"/>
      <c r="E19" s="29">
        <v>122070</v>
      </c>
      <c r="F19" s="37"/>
      <c r="G19" s="14">
        <v>0</v>
      </c>
      <c r="H19" s="15"/>
      <c r="I19" s="14">
        <v>122070</v>
      </c>
      <c r="J19" s="15"/>
    </row>
    <row r="20" spans="1:10">
      <c r="A20" s="11"/>
      <c r="B20" s="10"/>
      <c r="C20" s="10" t="s">
        <v>5</v>
      </c>
      <c r="D20" s="13"/>
      <c r="E20" s="18">
        <f>SUM(E4:E19)</f>
        <v>400000</v>
      </c>
      <c r="F20" s="19">
        <f>SUM(E20)</f>
        <v>400000</v>
      </c>
      <c r="G20" s="16">
        <f>SUM(G4:G19)</f>
        <v>77028</v>
      </c>
      <c r="H20" s="17">
        <f>SUM(G20)</f>
        <v>77028</v>
      </c>
      <c r="I20" s="16">
        <f>SUM(I4:I19)</f>
        <v>322972</v>
      </c>
      <c r="J20" s="17">
        <f>SUM(I20)</f>
        <v>322972</v>
      </c>
    </row>
    <row r="21" spans="1:10">
      <c r="A21" s="210" t="s">
        <v>49</v>
      </c>
      <c r="B21" s="253"/>
      <c r="C21" s="253"/>
      <c r="D21" s="211"/>
      <c r="E21" s="207">
        <v>165000</v>
      </c>
      <c r="F21" s="254"/>
      <c r="G21" s="207">
        <v>0</v>
      </c>
      <c r="H21" s="206"/>
      <c r="I21" s="207">
        <v>165000</v>
      </c>
      <c r="J21" s="206"/>
    </row>
    <row r="22" spans="1:10">
      <c r="A22" s="204" t="s">
        <v>6</v>
      </c>
      <c r="B22" s="205"/>
      <c r="C22" s="205"/>
      <c r="D22" s="206"/>
      <c r="E22" s="207">
        <f>SUM(E20:E21)</f>
        <v>565000</v>
      </c>
      <c r="F22" s="206"/>
      <c r="G22" s="255">
        <f>SUM(G20:G21)</f>
        <v>77028</v>
      </c>
      <c r="H22" s="256"/>
      <c r="I22" s="255">
        <f>SUM(I20:I21)</f>
        <v>487972</v>
      </c>
      <c r="J22" s="256"/>
    </row>
  </sheetData>
  <mergeCells count="18">
    <mergeCell ref="A21:D21"/>
    <mergeCell ref="E21:F21"/>
    <mergeCell ref="G21:H21"/>
    <mergeCell ref="I21:J21"/>
    <mergeCell ref="A22:D22"/>
    <mergeCell ref="E22:F22"/>
    <mergeCell ref="G22:H22"/>
    <mergeCell ref="I22:J22"/>
    <mergeCell ref="G9:H9"/>
    <mergeCell ref="G5:H5"/>
    <mergeCell ref="G7:H7"/>
    <mergeCell ref="A1:J1"/>
    <mergeCell ref="A2:D2"/>
    <mergeCell ref="E2:F2"/>
    <mergeCell ref="G2:H2"/>
    <mergeCell ref="I2:J2"/>
    <mergeCell ref="E3:F3"/>
    <mergeCell ref="I3:J3"/>
  </mergeCells>
  <pageMargins left="0.7" right="0.7" top="0.75" bottom="0.75" header="0.3" footer="0.3"/>
  <pageSetup orientation="portrait" verticalDpi="300" r:id="rId1"/>
  <ignoredErrors>
    <ignoredError sqref="G20 I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L201"/>
  <sheetViews>
    <sheetView topLeftCell="A205" zoomScale="90" zoomScaleNormal="90" workbookViewId="0">
      <selection activeCell="D105" sqref="D105"/>
    </sheetView>
  </sheetViews>
  <sheetFormatPr defaultRowHeight="15"/>
  <cols>
    <col min="3" max="3" width="25.7109375" customWidth="1"/>
    <col min="4" max="5" width="13.28515625" customWidth="1"/>
    <col min="6" max="6" width="11.5703125" customWidth="1"/>
    <col min="7" max="7" width="11" customWidth="1"/>
    <col min="8" max="8" width="11" bestFit="1" customWidth="1"/>
    <col min="9" max="9" width="12.42578125" bestFit="1" customWidth="1"/>
    <col min="10" max="10" width="10.85546875" customWidth="1"/>
    <col min="11" max="11" width="36.140625" customWidth="1"/>
  </cols>
  <sheetData>
    <row r="2" spans="1:12">
      <c r="A2" t="s">
        <v>53</v>
      </c>
      <c r="E2" t="s">
        <v>75</v>
      </c>
      <c r="G2" t="s">
        <v>52</v>
      </c>
    </row>
    <row r="3" spans="1:12">
      <c r="E3" t="s">
        <v>76</v>
      </c>
    </row>
    <row r="4" spans="1:12">
      <c r="A4" t="s">
        <v>54</v>
      </c>
      <c r="E4" t="s">
        <v>75</v>
      </c>
    </row>
    <row r="5" spans="1:12">
      <c r="A5" t="s">
        <v>72</v>
      </c>
      <c r="B5" s="40" t="s">
        <v>83</v>
      </c>
      <c r="C5" t="s">
        <v>73</v>
      </c>
      <c r="D5" s="76"/>
      <c r="E5" t="s">
        <v>77</v>
      </c>
    </row>
    <row r="6" spans="1:12">
      <c r="C6" t="s">
        <v>74</v>
      </c>
    </row>
    <row r="7" spans="1:12">
      <c r="A7" t="s">
        <v>101</v>
      </c>
      <c r="B7" s="78"/>
      <c r="C7" s="78"/>
      <c r="D7" s="51"/>
      <c r="E7" s="51"/>
      <c r="F7" s="51"/>
      <c r="G7" s="51"/>
      <c r="H7" s="51"/>
      <c r="I7" s="51"/>
      <c r="J7" s="51"/>
      <c r="K7" s="51"/>
      <c r="L7" s="51"/>
    </row>
    <row r="8" spans="1:12">
      <c r="A8" s="257" t="s">
        <v>55</v>
      </c>
      <c r="B8" s="258"/>
      <c r="C8" s="259"/>
      <c r="D8" s="49"/>
      <c r="E8" s="49"/>
      <c r="F8" s="50" t="s">
        <v>58</v>
      </c>
      <c r="G8" s="50" t="s">
        <v>60</v>
      </c>
      <c r="H8" s="260" t="s">
        <v>62</v>
      </c>
      <c r="I8" s="261"/>
      <c r="J8" s="50" t="s">
        <v>67</v>
      </c>
      <c r="K8" s="49"/>
      <c r="L8" s="51"/>
    </row>
    <row r="9" spans="1:12">
      <c r="A9" s="51"/>
      <c r="B9" s="51"/>
      <c r="C9" s="52"/>
      <c r="D9" s="53" t="s">
        <v>56</v>
      </c>
      <c r="E9" s="53" t="s">
        <v>57</v>
      </c>
      <c r="F9" s="53" t="s">
        <v>59</v>
      </c>
      <c r="G9" s="53" t="s">
        <v>61</v>
      </c>
      <c r="H9" s="53" t="s">
        <v>63</v>
      </c>
      <c r="I9" s="53" t="s">
        <v>65</v>
      </c>
      <c r="J9" s="53" t="s">
        <v>68</v>
      </c>
      <c r="K9" s="54"/>
      <c r="L9" s="51"/>
    </row>
    <row r="10" spans="1:12">
      <c r="A10" s="55"/>
      <c r="B10" s="56"/>
      <c r="C10" s="57"/>
      <c r="D10" s="58"/>
      <c r="E10" s="58"/>
      <c r="F10" s="58"/>
      <c r="G10" s="59" t="s">
        <v>58</v>
      </c>
      <c r="H10" s="59" t="s">
        <v>64</v>
      </c>
      <c r="I10" s="59" t="s">
        <v>66</v>
      </c>
      <c r="J10" s="59" t="s">
        <v>69</v>
      </c>
      <c r="K10" s="59" t="s">
        <v>70</v>
      </c>
      <c r="L10" s="51"/>
    </row>
    <row r="11" spans="1:12">
      <c r="A11" s="60" t="s">
        <v>71</v>
      </c>
      <c r="B11" s="61"/>
      <c r="C11" s="52"/>
      <c r="D11" s="54"/>
      <c r="E11" s="62"/>
      <c r="F11" s="63"/>
      <c r="G11" s="63"/>
      <c r="H11" s="70"/>
      <c r="I11" s="62"/>
      <c r="J11" s="62"/>
      <c r="K11" s="62"/>
      <c r="L11" s="51"/>
    </row>
    <row r="12" spans="1:12">
      <c r="A12" s="64" t="s">
        <v>12</v>
      </c>
      <c r="B12" s="65"/>
      <c r="C12" s="65"/>
      <c r="D12" s="54" t="s">
        <v>103</v>
      </c>
      <c r="E12" s="62">
        <v>400000</v>
      </c>
      <c r="F12" s="66" t="s">
        <v>100</v>
      </c>
      <c r="G12" s="66" t="s">
        <v>99</v>
      </c>
      <c r="H12" s="70">
        <v>1</v>
      </c>
      <c r="I12" s="62">
        <v>400000</v>
      </c>
      <c r="J12" s="62"/>
      <c r="K12" s="62" t="s">
        <v>143</v>
      </c>
      <c r="L12" s="51"/>
    </row>
    <row r="13" spans="1:12">
      <c r="A13" s="64" t="s">
        <v>11</v>
      </c>
      <c r="B13" s="65"/>
      <c r="C13" s="65"/>
      <c r="D13" s="53" t="s">
        <v>104</v>
      </c>
      <c r="E13" s="62">
        <v>400000</v>
      </c>
      <c r="F13" s="66" t="s">
        <v>100</v>
      </c>
      <c r="G13" s="66" t="s">
        <v>99</v>
      </c>
      <c r="H13" s="82">
        <v>0.61309999999999998</v>
      </c>
      <c r="I13" s="62">
        <v>245250</v>
      </c>
      <c r="J13" s="62"/>
      <c r="K13" s="93" t="s">
        <v>146</v>
      </c>
      <c r="L13" s="51"/>
    </row>
    <row r="14" spans="1:12">
      <c r="A14" s="64"/>
      <c r="B14" s="65"/>
      <c r="C14" s="65"/>
      <c r="D14" s="53"/>
      <c r="E14" s="62"/>
      <c r="F14" s="66"/>
      <c r="G14" s="66"/>
      <c r="H14" s="82"/>
      <c r="I14" s="62"/>
      <c r="J14" s="62"/>
      <c r="K14" s="93" t="s">
        <v>145</v>
      </c>
      <c r="L14" s="51"/>
    </row>
    <row r="15" spans="1:12">
      <c r="A15" s="64" t="s">
        <v>10</v>
      </c>
      <c r="B15" s="65"/>
      <c r="C15" s="65"/>
      <c r="D15" s="53" t="s">
        <v>104</v>
      </c>
      <c r="E15" s="62">
        <v>50000</v>
      </c>
      <c r="F15" s="66" t="s">
        <v>100</v>
      </c>
      <c r="G15" s="66" t="s">
        <v>99</v>
      </c>
      <c r="H15" s="70">
        <v>0.3</v>
      </c>
      <c r="I15" s="62">
        <v>15000</v>
      </c>
      <c r="J15" s="62"/>
      <c r="K15" s="62" t="s">
        <v>144</v>
      </c>
      <c r="L15" s="51"/>
    </row>
    <row r="16" spans="1:12">
      <c r="A16" s="64" t="s">
        <v>13</v>
      </c>
      <c r="B16" s="65"/>
      <c r="C16" s="65"/>
      <c r="D16" s="80" t="s">
        <v>105</v>
      </c>
      <c r="E16" s="62">
        <v>25000</v>
      </c>
      <c r="F16" s="66" t="s">
        <v>100</v>
      </c>
      <c r="G16" s="66" t="s">
        <v>99</v>
      </c>
      <c r="H16" s="83">
        <v>0</v>
      </c>
      <c r="I16" s="62">
        <v>0</v>
      </c>
      <c r="J16" s="62"/>
      <c r="K16" s="62" t="s">
        <v>144</v>
      </c>
      <c r="L16" s="51"/>
    </row>
    <row r="17" spans="1:12">
      <c r="A17" s="64" t="s">
        <v>78</v>
      </c>
      <c r="B17" s="65"/>
      <c r="C17" s="65"/>
      <c r="D17" s="53" t="s">
        <v>104</v>
      </c>
      <c r="E17" s="62">
        <v>34160.6</v>
      </c>
      <c r="F17" s="66" t="s">
        <v>100</v>
      </c>
      <c r="G17" s="66" t="s">
        <v>99</v>
      </c>
      <c r="H17" s="82">
        <v>0.91510000000000002</v>
      </c>
      <c r="I17" s="62">
        <v>31261.3</v>
      </c>
      <c r="J17" s="62"/>
      <c r="K17" s="62" t="s">
        <v>143</v>
      </c>
      <c r="L17" s="51"/>
    </row>
    <row r="18" spans="1:12">
      <c r="A18" s="64" t="s">
        <v>14</v>
      </c>
      <c r="B18" s="65"/>
      <c r="C18" s="65"/>
      <c r="D18" s="53" t="s">
        <v>104</v>
      </c>
      <c r="E18" s="62">
        <v>100000</v>
      </c>
      <c r="F18" s="66" t="s">
        <v>100</v>
      </c>
      <c r="G18" s="66" t="s">
        <v>99</v>
      </c>
      <c r="H18" s="70">
        <v>0.99</v>
      </c>
      <c r="I18" s="62">
        <v>99960</v>
      </c>
      <c r="J18" s="62"/>
      <c r="K18" s="62" t="s">
        <v>143</v>
      </c>
      <c r="L18" s="51"/>
    </row>
    <row r="19" spans="1:12">
      <c r="A19" s="64" t="s">
        <v>15</v>
      </c>
      <c r="B19" s="65"/>
      <c r="C19" s="65"/>
      <c r="D19" s="53" t="s">
        <v>104</v>
      </c>
      <c r="E19" s="62">
        <v>254733.34</v>
      </c>
      <c r="F19" s="66" t="s">
        <v>100</v>
      </c>
      <c r="G19" s="66" t="s">
        <v>99</v>
      </c>
      <c r="H19" s="82">
        <v>0.99209999999999998</v>
      </c>
      <c r="I19" s="62">
        <v>252733.34</v>
      </c>
      <c r="J19" s="62"/>
      <c r="K19" s="62" t="s">
        <v>143</v>
      </c>
      <c r="L19" s="51"/>
    </row>
    <row r="20" spans="1:12">
      <c r="A20" s="64" t="s">
        <v>85</v>
      </c>
      <c r="B20" s="65"/>
      <c r="C20" s="65"/>
      <c r="D20" s="67" t="s">
        <v>104</v>
      </c>
      <c r="E20" s="62">
        <v>10000</v>
      </c>
      <c r="F20" s="66" t="s">
        <v>100</v>
      </c>
      <c r="G20" s="66" t="s">
        <v>99</v>
      </c>
      <c r="H20" s="67">
        <v>0</v>
      </c>
      <c r="I20" s="62">
        <v>0</v>
      </c>
      <c r="J20" s="54"/>
      <c r="K20" s="54" t="s">
        <v>144</v>
      </c>
      <c r="L20" s="51"/>
    </row>
    <row r="21" spans="1:12">
      <c r="A21" s="64" t="s">
        <v>86</v>
      </c>
      <c r="B21" s="65"/>
      <c r="C21" s="65"/>
      <c r="D21" s="67" t="s">
        <v>104</v>
      </c>
      <c r="E21" s="62">
        <v>10000</v>
      </c>
      <c r="F21" s="66" t="s">
        <v>100</v>
      </c>
      <c r="G21" s="66" t="s">
        <v>99</v>
      </c>
      <c r="H21" s="70">
        <v>1</v>
      </c>
      <c r="I21" s="62">
        <v>10000</v>
      </c>
      <c r="J21" s="54"/>
      <c r="K21" s="54" t="s">
        <v>143</v>
      </c>
      <c r="L21" s="51"/>
    </row>
    <row r="22" spans="1:12">
      <c r="A22" s="64" t="s">
        <v>16</v>
      </c>
      <c r="B22" s="65"/>
      <c r="C22" s="65"/>
      <c r="D22" s="67" t="s">
        <v>104</v>
      </c>
      <c r="E22" s="62">
        <v>661500</v>
      </c>
      <c r="F22" s="66" t="s">
        <v>100</v>
      </c>
      <c r="G22" s="66" t="s">
        <v>99</v>
      </c>
      <c r="H22" s="82">
        <v>0.75580000000000003</v>
      </c>
      <c r="I22" s="62">
        <v>500000</v>
      </c>
      <c r="J22" s="54"/>
      <c r="K22" s="54" t="s">
        <v>144</v>
      </c>
      <c r="L22" s="51"/>
    </row>
    <row r="23" spans="1:12">
      <c r="A23" s="64" t="s">
        <v>29</v>
      </c>
      <c r="B23" s="65"/>
      <c r="C23" s="65"/>
      <c r="D23" s="67" t="s">
        <v>104</v>
      </c>
      <c r="E23" s="62">
        <v>100000</v>
      </c>
      <c r="F23" s="66" t="s">
        <v>100</v>
      </c>
      <c r="G23" s="66" t="s">
        <v>99</v>
      </c>
      <c r="H23" s="70">
        <v>0.99</v>
      </c>
      <c r="I23" s="62">
        <v>99983</v>
      </c>
      <c r="J23" s="54"/>
      <c r="K23" s="54" t="s">
        <v>143</v>
      </c>
    </row>
    <row r="24" spans="1:12">
      <c r="A24" s="64" t="s">
        <v>17</v>
      </c>
      <c r="B24" s="65"/>
      <c r="C24" s="65"/>
      <c r="D24" s="67" t="s">
        <v>104</v>
      </c>
      <c r="E24" s="62">
        <v>50000</v>
      </c>
      <c r="F24" s="66" t="s">
        <v>100</v>
      </c>
      <c r="G24" s="66" t="s">
        <v>99</v>
      </c>
      <c r="H24" s="67">
        <v>0</v>
      </c>
      <c r="I24" s="62">
        <v>0</v>
      </c>
      <c r="J24" s="54"/>
      <c r="K24" s="54" t="s">
        <v>144</v>
      </c>
    </row>
    <row r="25" spans="1:12">
      <c r="A25" s="64" t="s">
        <v>87</v>
      </c>
      <c r="B25" s="65"/>
      <c r="C25" s="65"/>
      <c r="D25" s="67" t="s">
        <v>104</v>
      </c>
      <c r="E25" s="62">
        <v>250000</v>
      </c>
      <c r="F25" s="66" t="s">
        <v>100</v>
      </c>
      <c r="G25" s="66" t="s">
        <v>99</v>
      </c>
      <c r="H25" s="70">
        <v>1</v>
      </c>
      <c r="I25" s="62">
        <v>250000</v>
      </c>
      <c r="J25" s="54"/>
      <c r="K25" s="92" t="s">
        <v>147</v>
      </c>
      <c r="L25" s="4"/>
    </row>
    <row r="26" spans="1:12">
      <c r="A26" s="64"/>
      <c r="B26" s="65"/>
      <c r="C26" s="65"/>
      <c r="D26" s="67"/>
      <c r="E26" s="62"/>
      <c r="F26" s="66"/>
      <c r="G26" s="66"/>
      <c r="H26" s="70"/>
      <c r="I26" s="62"/>
      <c r="J26" s="54"/>
      <c r="K26" s="92" t="s">
        <v>145</v>
      </c>
      <c r="L26" s="4"/>
    </row>
    <row r="27" spans="1:12">
      <c r="A27" s="64" t="s">
        <v>88</v>
      </c>
      <c r="B27" s="65"/>
      <c r="C27" s="65"/>
      <c r="D27" s="67" t="s">
        <v>104</v>
      </c>
      <c r="E27" s="62">
        <v>120000</v>
      </c>
      <c r="F27" s="66" t="s">
        <v>100</v>
      </c>
      <c r="G27" s="66" t="s">
        <v>99</v>
      </c>
      <c r="H27" s="70">
        <v>0.46</v>
      </c>
      <c r="I27" s="62">
        <v>56160</v>
      </c>
      <c r="J27" s="54"/>
      <c r="K27" s="54" t="s">
        <v>144</v>
      </c>
    </row>
    <row r="28" spans="1:12">
      <c r="A28" s="55" t="s">
        <v>89</v>
      </c>
      <c r="B28" s="56"/>
      <c r="C28" s="57"/>
      <c r="D28" s="81" t="s">
        <v>104</v>
      </c>
      <c r="E28" s="75">
        <v>50000</v>
      </c>
      <c r="F28" s="77" t="s">
        <v>100</v>
      </c>
      <c r="G28" s="77" t="s">
        <v>99</v>
      </c>
      <c r="H28" s="84">
        <v>0.98</v>
      </c>
      <c r="I28" s="75">
        <v>49000</v>
      </c>
      <c r="J28" s="58"/>
      <c r="K28" s="58" t="s">
        <v>143</v>
      </c>
    </row>
    <row r="29" spans="1:12">
      <c r="A29" s="51" t="s">
        <v>79</v>
      </c>
      <c r="B29" s="51"/>
      <c r="C29" s="51"/>
      <c r="D29" s="51"/>
      <c r="E29" s="51"/>
      <c r="F29" s="51"/>
      <c r="G29" s="51"/>
      <c r="H29" s="51"/>
      <c r="I29" s="94"/>
      <c r="J29" s="51"/>
      <c r="K29" s="51"/>
    </row>
    <row r="30" spans="1:12">
      <c r="A30" s="51" t="s">
        <v>80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2">
      <c r="A31" s="51" t="s">
        <v>81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>
      <c r="A33" s="274" t="s">
        <v>7</v>
      </c>
      <c r="B33" s="274"/>
      <c r="C33" s="274"/>
      <c r="D33" s="51"/>
      <c r="E33" s="51"/>
      <c r="F33" s="51"/>
      <c r="G33" s="51"/>
      <c r="H33" s="274" t="s">
        <v>106</v>
      </c>
      <c r="I33" s="274"/>
      <c r="J33" s="51"/>
      <c r="K33" s="51"/>
    </row>
    <row r="34" spans="1:11">
      <c r="A34" s="274" t="s">
        <v>82</v>
      </c>
      <c r="B34" s="274"/>
      <c r="C34" s="274"/>
      <c r="D34" s="51"/>
      <c r="E34" s="51"/>
      <c r="F34" s="51"/>
      <c r="G34" s="51"/>
      <c r="H34" s="274" t="s">
        <v>107</v>
      </c>
      <c r="I34" s="274"/>
      <c r="J34" s="51"/>
      <c r="K34" s="51"/>
    </row>
    <row r="35" spans="1:11">
      <c r="A35" s="69"/>
      <c r="B35" s="69"/>
      <c r="C35" s="69"/>
    </row>
    <row r="36" spans="1:11">
      <c r="A36" s="69"/>
      <c r="B36" s="69"/>
      <c r="C36" s="69"/>
    </row>
    <row r="37" spans="1:11">
      <c r="A37" t="s">
        <v>53</v>
      </c>
      <c r="E37" t="s">
        <v>75</v>
      </c>
      <c r="G37" t="s">
        <v>52</v>
      </c>
    </row>
    <row r="38" spans="1:11">
      <c r="E38" t="s">
        <v>76</v>
      </c>
    </row>
    <row r="39" spans="1:11">
      <c r="A39" t="s">
        <v>54</v>
      </c>
      <c r="E39" t="s">
        <v>75</v>
      </c>
    </row>
    <row r="40" spans="1:11">
      <c r="A40" t="s">
        <v>72</v>
      </c>
      <c r="B40" s="68" t="s">
        <v>83</v>
      </c>
      <c r="C40" t="s">
        <v>73</v>
      </c>
      <c r="D40" s="76"/>
      <c r="E40" t="s">
        <v>77</v>
      </c>
    </row>
    <row r="41" spans="1:11">
      <c r="C41" t="s">
        <v>74</v>
      </c>
    </row>
    <row r="42" spans="1:11">
      <c r="A42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>
      <c r="A44" s="257" t="s">
        <v>55</v>
      </c>
      <c r="B44" s="258"/>
      <c r="C44" s="259"/>
      <c r="D44" s="49"/>
      <c r="E44" s="49"/>
      <c r="F44" s="50" t="s">
        <v>58</v>
      </c>
      <c r="G44" s="50" t="s">
        <v>60</v>
      </c>
      <c r="H44" s="260" t="s">
        <v>62</v>
      </c>
      <c r="I44" s="261"/>
      <c r="J44" s="50" t="s">
        <v>67</v>
      </c>
      <c r="K44" s="49"/>
    </row>
    <row r="45" spans="1:11">
      <c r="A45" s="51"/>
      <c r="B45" s="51"/>
      <c r="C45" s="52"/>
      <c r="D45" s="53" t="s">
        <v>56</v>
      </c>
      <c r="E45" s="53" t="s">
        <v>57</v>
      </c>
      <c r="F45" s="53" t="s">
        <v>59</v>
      </c>
      <c r="G45" s="53" t="s">
        <v>61</v>
      </c>
      <c r="H45" s="53" t="s">
        <v>63</v>
      </c>
      <c r="I45" s="53" t="s">
        <v>65</v>
      </c>
      <c r="J45" s="53" t="s">
        <v>68</v>
      </c>
      <c r="K45" s="54"/>
    </row>
    <row r="46" spans="1:11">
      <c r="A46" s="55"/>
      <c r="B46" s="56"/>
      <c r="C46" s="57"/>
      <c r="D46" s="58"/>
      <c r="E46" s="58"/>
      <c r="F46" s="58"/>
      <c r="G46" s="59" t="s">
        <v>58</v>
      </c>
      <c r="H46" s="59" t="s">
        <v>64</v>
      </c>
      <c r="I46" s="59" t="s">
        <v>66</v>
      </c>
      <c r="J46" s="59" t="s">
        <v>69</v>
      </c>
      <c r="K46" s="59" t="s">
        <v>70</v>
      </c>
    </row>
    <row r="47" spans="1:11">
      <c r="A47" s="60" t="s">
        <v>84</v>
      </c>
      <c r="B47" s="61"/>
      <c r="C47" s="52"/>
      <c r="D47" s="54"/>
      <c r="E47" s="62"/>
      <c r="F47" s="63"/>
      <c r="G47" s="63"/>
      <c r="H47" s="70"/>
      <c r="I47" s="62"/>
      <c r="J47" s="62"/>
      <c r="K47" s="62"/>
    </row>
    <row r="48" spans="1:11">
      <c r="A48" s="60"/>
      <c r="B48" s="61"/>
      <c r="C48" s="65"/>
      <c r="D48" s="54"/>
      <c r="E48" s="62"/>
      <c r="F48" s="63"/>
      <c r="G48" s="63"/>
      <c r="H48" s="70"/>
      <c r="I48" s="62"/>
      <c r="J48" s="62"/>
      <c r="K48" s="62"/>
    </row>
    <row r="49" spans="1:11">
      <c r="A49" s="64" t="s">
        <v>90</v>
      </c>
      <c r="B49" s="65"/>
      <c r="C49" s="65"/>
      <c r="D49" s="62" t="s">
        <v>103</v>
      </c>
      <c r="E49" s="62">
        <v>1845266.66</v>
      </c>
      <c r="F49" s="66" t="s">
        <v>100</v>
      </c>
      <c r="G49" s="66" t="s">
        <v>99</v>
      </c>
      <c r="H49" s="70">
        <v>1</v>
      </c>
      <c r="I49" s="62">
        <v>1845266.66</v>
      </c>
      <c r="J49" s="62"/>
      <c r="K49" s="62" t="s">
        <v>143</v>
      </c>
    </row>
    <row r="50" spans="1:11">
      <c r="A50" s="64" t="s">
        <v>91</v>
      </c>
      <c r="B50" s="65"/>
      <c r="C50" s="65"/>
      <c r="D50" s="67" t="s">
        <v>104</v>
      </c>
      <c r="E50" s="62">
        <v>250000</v>
      </c>
      <c r="F50" s="66" t="s">
        <v>100</v>
      </c>
      <c r="G50" s="66" t="s">
        <v>99</v>
      </c>
      <c r="H50" s="85">
        <f>I50/E50</f>
        <v>1</v>
      </c>
      <c r="I50" s="62">
        <v>250000</v>
      </c>
      <c r="J50" s="62"/>
      <c r="K50" s="62" t="s">
        <v>143</v>
      </c>
    </row>
    <row r="51" spans="1:11">
      <c r="A51" s="64" t="s">
        <v>92</v>
      </c>
      <c r="B51" s="65"/>
      <c r="C51" s="65"/>
      <c r="D51" s="67" t="s">
        <v>104</v>
      </c>
      <c r="E51" s="62">
        <v>1500000</v>
      </c>
      <c r="F51" s="66" t="s">
        <v>100</v>
      </c>
      <c r="G51" s="66" t="s">
        <v>99</v>
      </c>
      <c r="H51" s="85">
        <v>0.99</v>
      </c>
      <c r="I51" s="62">
        <v>1499903.14</v>
      </c>
      <c r="J51" s="62"/>
      <c r="K51" s="62" t="s">
        <v>143</v>
      </c>
    </row>
    <row r="52" spans="1:11">
      <c r="A52" s="64" t="s">
        <v>93</v>
      </c>
      <c r="B52" s="65"/>
      <c r="C52" s="65"/>
      <c r="D52" s="67" t="s">
        <v>104</v>
      </c>
      <c r="E52" s="62">
        <v>383360</v>
      </c>
      <c r="F52" s="66" t="s">
        <v>100</v>
      </c>
      <c r="G52" s="66" t="s">
        <v>99</v>
      </c>
      <c r="H52" s="85">
        <v>0.97929999999999995</v>
      </c>
      <c r="I52" s="62">
        <v>375432.1</v>
      </c>
      <c r="J52" s="62"/>
      <c r="K52" s="62" t="s">
        <v>143</v>
      </c>
    </row>
    <row r="53" spans="1:11">
      <c r="A53" s="64"/>
      <c r="B53" s="65"/>
      <c r="C53" s="65"/>
      <c r="D53" s="62"/>
      <c r="E53" s="62"/>
      <c r="F53" s="62"/>
      <c r="G53" s="67"/>
      <c r="H53" s="62"/>
      <c r="I53" s="62"/>
      <c r="J53" s="62"/>
      <c r="K53" s="62"/>
    </row>
    <row r="54" spans="1:11">
      <c r="A54" s="64"/>
      <c r="B54" s="65"/>
      <c r="C54" s="65"/>
      <c r="D54" s="62"/>
      <c r="E54" s="62"/>
      <c r="F54" s="62"/>
      <c r="G54" s="67"/>
      <c r="H54" s="62"/>
      <c r="I54" s="62"/>
      <c r="J54" s="62"/>
      <c r="K54" s="62"/>
    </row>
    <row r="55" spans="1:11">
      <c r="A55" s="64"/>
      <c r="B55" s="65"/>
      <c r="C55" s="52"/>
      <c r="D55" s="62"/>
      <c r="E55" s="62"/>
      <c r="F55" s="62"/>
      <c r="G55" s="67"/>
      <c r="H55" s="62"/>
      <c r="I55" s="62"/>
      <c r="J55" s="62"/>
      <c r="K55" s="62"/>
    </row>
    <row r="56" spans="1:11">
      <c r="A56" s="64"/>
      <c r="B56" s="65"/>
      <c r="C56" s="52"/>
      <c r="D56" s="62"/>
      <c r="E56" s="62"/>
      <c r="F56" s="62"/>
      <c r="G56" s="67"/>
      <c r="H56" s="62"/>
      <c r="I56" s="62"/>
      <c r="J56" s="62"/>
      <c r="K56" s="62"/>
    </row>
    <row r="57" spans="1:11">
      <c r="A57" s="41"/>
      <c r="B57" s="42"/>
      <c r="C57" s="43"/>
      <c r="D57" s="71"/>
      <c r="E57" s="71"/>
      <c r="F57" s="71"/>
      <c r="G57" s="72"/>
      <c r="H57" s="71"/>
      <c r="I57" s="71"/>
      <c r="J57" s="71"/>
      <c r="K57" s="71"/>
    </row>
    <row r="58" spans="1:11">
      <c r="A58" s="41"/>
      <c r="B58" s="42"/>
      <c r="C58" s="43"/>
      <c r="D58" s="71"/>
      <c r="E58" s="71"/>
      <c r="F58" s="71"/>
      <c r="G58" s="72"/>
      <c r="H58" s="71"/>
      <c r="I58" s="71"/>
      <c r="J58" s="71"/>
      <c r="K58" s="71"/>
    </row>
    <row r="59" spans="1:11">
      <c r="A59" s="44"/>
      <c r="B59" s="45"/>
      <c r="C59" s="46"/>
      <c r="D59" s="73"/>
      <c r="E59" s="73"/>
      <c r="F59" s="73"/>
      <c r="G59" s="74"/>
      <c r="H59" s="73"/>
      <c r="I59" s="73"/>
      <c r="J59" s="73"/>
      <c r="K59" s="73"/>
    </row>
    <row r="61" spans="1:11">
      <c r="A61" t="s">
        <v>79</v>
      </c>
    </row>
    <row r="62" spans="1:11">
      <c r="A62" t="s">
        <v>80</v>
      </c>
    </row>
    <row r="63" spans="1:11">
      <c r="A63" t="s">
        <v>81</v>
      </c>
    </row>
    <row r="66" spans="1:11">
      <c r="A66" s="262" t="s">
        <v>7</v>
      </c>
      <c r="B66" s="262"/>
      <c r="C66" s="262"/>
      <c r="H66" s="262" t="s">
        <v>108</v>
      </c>
      <c r="I66" s="262"/>
    </row>
    <row r="67" spans="1:11">
      <c r="A67" s="262" t="s">
        <v>82</v>
      </c>
      <c r="B67" s="262"/>
      <c r="C67" s="262"/>
      <c r="H67" s="262" t="s">
        <v>107</v>
      </c>
      <c r="I67" s="262"/>
    </row>
    <row r="71" spans="1:11">
      <c r="A71" t="s">
        <v>53</v>
      </c>
      <c r="E71" t="s">
        <v>75</v>
      </c>
      <c r="G71" t="s">
        <v>52</v>
      </c>
    </row>
    <row r="72" spans="1:11">
      <c r="E72" t="s">
        <v>76</v>
      </c>
    </row>
    <row r="73" spans="1:11">
      <c r="A73" t="s">
        <v>54</v>
      </c>
      <c r="E73" t="s">
        <v>75</v>
      </c>
    </row>
    <row r="74" spans="1:11">
      <c r="A74" t="s">
        <v>72</v>
      </c>
      <c r="B74" s="68" t="s">
        <v>83</v>
      </c>
      <c r="C74" t="s">
        <v>73</v>
      </c>
      <c r="D74" s="76"/>
      <c r="E74" t="s">
        <v>77</v>
      </c>
    </row>
    <row r="75" spans="1:11">
      <c r="C75" t="s">
        <v>74</v>
      </c>
    </row>
    <row r="76" spans="1:11">
      <c r="A76" t="s">
        <v>102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>
      <c r="A78" s="257" t="s">
        <v>55</v>
      </c>
      <c r="B78" s="258"/>
      <c r="C78" s="259"/>
      <c r="D78" s="49"/>
      <c r="E78" s="49"/>
      <c r="F78" s="50" t="s">
        <v>58</v>
      </c>
      <c r="G78" s="50" t="s">
        <v>60</v>
      </c>
      <c r="H78" s="260" t="s">
        <v>62</v>
      </c>
      <c r="I78" s="261"/>
      <c r="J78" s="50" t="s">
        <v>67</v>
      </c>
      <c r="K78" s="49"/>
    </row>
    <row r="79" spans="1:11">
      <c r="A79" s="51"/>
      <c r="B79" s="51"/>
      <c r="C79" s="52"/>
      <c r="D79" s="53" t="s">
        <v>56</v>
      </c>
      <c r="E79" s="53" t="s">
        <v>57</v>
      </c>
      <c r="F79" s="53" t="s">
        <v>59</v>
      </c>
      <c r="G79" s="53" t="s">
        <v>61</v>
      </c>
      <c r="H79" s="53" t="s">
        <v>63</v>
      </c>
      <c r="I79" s="53" t="s">
        <v>65</v>
      </c>
      <c r="J79" s="53" t="s">
        <v>68</v>
      </c>
      <c r="K79" s="54"/>
    </row>
    <row r="80" spans="1:11">
      <c r="A80" s="55"/>
      <c r="B80" s="56"/>
      <c r="C80" s="57"/>
      <c r="D80" s="58"/>
      <c r="E80" s="58"/>
      <c r="F80" s="58"/>
      <c r="G80" s="59" t="s">
        <v>58</v>
      </c>
      <c r="H80" s="59" t="s">
        <v>64</v>
      </c>
      <c r="I80" s="59" t="s">
        <v>66</v>
      </c>
      <c r="J80" s="59" t="s">
        <v>69</v>
      </c>
      <c r="K80" s="59" t="s">
        <v>70</v>
      </c>
    </row>
    <row r="81" spans="1:11">
      <c r="A81" s="60" t="s">
        <v>94</v>
      </c>
      <c r="B81" s="61"/>
      <c r="C81" s="52"/>
      <c r="D81" s="54"/>
      <c r="E81" s="62"/>
      <c r="F81" s="63"/>
      <c r="G81" s="63"/>
      <c r="H81" s="70"/>
      <c r="I81" s="62"/>
      <c r="J81" s="62"/>
      <c r="K81" s="62"/>
    </row>
    <row r="82" spans="1:11">
      <c r="A82" s="60"/>
      <c r="B82" s="61"/>
      <c r="C82" s="65"/>
      <c r="D82" s="54"/>
      <c r="E82" s="62"/>
      <c r="F82" s="63"/>
      <c r="G82" s="63"/>
      <c r="H82" s="70"/>
      <c r="I82" s="62"/>
      <c r="J82" s="62"/>
      <c r="K82" s="62"/>
    </row>
    <row r="83" spans="1:11">
      <c r="A83" s="64" t="s">
        <v>95</v>
      </c>
      <c r="B83" s="65"/>
      <c r="C83" s="65"/>
      <c r="D83" s="62" t="s">
        <v>103</v>
      </c>
      <c r="E83" s="62">
        <v>184800</v>
      </c>
      <c r="F83" s="66" t="s">
        <v>100</v>
      </c>
      <c r="G83" s="66" t="s">
        <v>99</v>
      </c>
      <c r="H83" s="82">
        <v>0.99560000000000004</v>
      </c>
      <c r="I83" s="62">
        <v>183993</v>
      </c>
      <c r="J83" s="62"/>
      <c r="K83" s="62" t="s">
        <v>143</v>
      </c>
    </row>
    <row r="84" spans="1:11">
      <c r="A84" s="64" t="s">
        <v>96</v>
      </c>
      <c r="B84" s="65"/>
      <c r="C84" s="65"/>
      <c r="D84" s="67" t="s">
        <v>104</v>
      </c>
      <c r="E84" s="62">
        <v>283360</v>
      </c>
      <c r="F84" s="66" t="s">
        <v>100</v>
      </c>
      <c r="G84" s="66" t="s">
        <v>99</v>
      </c>
      <c r="H84" s="82">
        <v>0.99960000000000004</v>
      </c>
      <c r="I84" s="62">
        <v>283260</v>
      </c>
      <c r="J84" s="62"/>
      <c r="K84" s="62" t="s">
        <v>143</v>
      </c>
    </row>
    <row r="85" spans="1:11">
      <c r="A85" s="64" t="s">
        <v>97</v>
      </c>
      <c r="B85" s="65"/>
      <c r="C85" s="65"/>
      <c r="D85" s="67" t="s">
        <v>104</v>
      </c>
      <c r="E85" s="62">
        <v>333360</v>
      </c>
      <c r="F85" s="66" t="s">
        <v>100</v>
      </c>
      <c r="G85" s="66" t="s">
        <v>99</v>
      </c>
      <c r="H85" s="82">
        <v>0.99490000000000001</v>
      </c>
      <c r="I85" s="62">
        <v>331685</v>
      </c>
      <c r="J85" s="62"/>
      <c r="K85" s="62" t="s">
        <v>143</v>
      </c>
    </row>
    <row r="86" spans="1:11">
      <c r="A86" s="64" t="s">
        <v>98</v>
      </c>
      <c r="B86" s="65"/>
      <c r="C86" s="65"/>
      <c r="D86" s="67" t="s">
        <v>104</v>
      </c>
      <c r="E86" s="62">
        <v>200000</v>
      </c>
      <c r="F86" s="66" t="s">
        <v>100</v>
      </c>
      <c r="G86" s="66" t="s">
        <v>99</v>
      </c>
      <c r="H86" s="82">
        <v>0.99470000000000003</v>
      </c>
      <c r="I86" s="62">
        <v>198948.32</v>
      </c>
      <c r="J86" s="62"/>
      <c r="K86" s="62" t="s">
        <v>143</v>
      </c>
    </row>
    <row r="87" spans="1:11">
      <c r="A87" s="64"/>
      <c r="B87" s="65"/>
      <c r="C87" s="65"/>
      <c r="D87" s="62"/>
      <c r="E87" s="62"/>
      <c r="F87" s="62"/>
      <c r="G87" s="67"/>
      <c r="H87" s="62"/>
      <c r="I87" s="62"/>
      <c r="J87" s="62"/>
      <c r="K87" s="62"/>
    </row>
    <row r="88" spans="1:11">
      <c r="A88" s="64"/>
      <c r="B88" s="65"/>
      <c r="C88" s="65"/>
      <c r="D88" s="62"/>
      <c r="E88" s="62"/>
      <c r="F88" s="62"/>
      <c r="G88" s="67"/>
      <c r="H88" s="62"/>
      <c r="I88" s="62"/>
      <c r="J88" s="62"/>
      <c r="K88" s="62"/>
    </row>
    <row r="89" spans="1:11">
      <c r="A89" s="64"/>
      <c r="B89" s="65"/>
      <c r="C89" s="52"/>
      <c r="D89" s="62"/>
      <c r="E89" s="62"/>
      <c r="F89" s="62"/>
      <c r="G89" s="67"/>
      <c r="H89" s="62"/>
      <c r="I89" s="62"/>
      <c r="J89" s="62"/>
      <c r="K89" s="62"/>
    </row>
    <row r="90" spans="1:11">
      <c r="A90" s="41"/>
      <c r="B90" s="42"/>
      <c r="C90" s="43"/>
      <c r="D90" s="71"/>
      <c r="E90" s="71"/>
      <c r="F90" s="71"/>
      <c r="G90" s="72"/>
      <c r="H90" s="71"/>
      <c r="I90" s="71"/>
      <c r="J90" s="71"/>
      <c r="K90" s="71"/>
    </row>
    <row r="91" spans="1:11">
      <c r="A91" s="41"/>
      <c r="B91" s="42"/>
      <c r="C91" s="43"/>
      <c r="D91" s="71"/>
      <c r="E91" s="71"/>
      <c r="F91" s="71"/>
      <c r="G91" s="72"/>
      <c r="H91" s="71"/>
      <c r="I91" s="71"/>
      <c r="J91" s="71"/>
      <c r="K91" s="71"/>
    </row>
    <row r="92" spans="1:11">
      <c r="A92" s="44"/>
      <c r="B92" s="45"/>
      <c r="C92" s="46"/>
      <c r="D92" s="73"/>
      <c r="E92" s="73"/>
      <c r="F92" s="73"/>
      <c r="G92" s="74"/>
      <c r="H92" s="73"/>
      <c r="I92" s="73"/>
      <c r="J92" s="73"/>
      <c r="K92" s="73"/>
    </row>
    <row r="94" spans="1:11">
      <c r="A94" t="s">
        <v>79</v>
      </c>
    </row>
    <row r="95" spans="1:11">
      <c r="A95" t="s">
        <v>80</v>
      </c>
    </row>
    <row r="96" spans="1:11">
      <c r="A96" t="s">
        <v>81</v>
      </c>
    </row>
    <row r="99" spans="1:12">
      <c r="A99" s="262" t="s">
        <v>7</v>
      </c>
      <c r="B99" s="262"/>
      <c r="C99" s="262"/>
      <c r="H99" s="262" t="s">
        <v>109</v>
      </c>
      <c r="I99" s="262"/>
    </row>
    <row r="100" spans="1:12">
      <c r="A100" s="262" t="s">
        <v>82</v>
      </c>
      <c r="B100" s="262"/>
      <c r="C100" s="262"/>
      <c r="H100" s="262" t="s">
        <v>107</v>
      </c>
      <c r="I100" s="262"/>
    </row>
    <row r="103" spans="1:12">
      <c r="A103" t="s">
        <v>53</v>
      </c>
      <c r="E103" t="s">
        <v>75</v>
      </c>
      <c r="G103" t="s">
        <v>52</v>
      </c>
    </row>
    <row r="104" spans="1:12">
      <c r="E104" t="s">
        <v>76</v>
      </c>
    </row>
    <row r="105" spans="1:12">
      <c r="A105" t="s">
        <v>54</v>
      </c>
      <c r="E105" t="s">
        <v>75</v>
      </c>
    </row>
    <row r="106" spans="1:12">
      <c r="A106" t="s">
        <v>112</v>
      </c>
      <c r="B106" s="79" t="s">
        <v>110</v>
      </c>
      <c r="C106" t="s">
        <v>111</v>
      </c>
      <c r="D106" s="76"/>
      <c r="E106" t="s">
        <v>77</v>
      </c>
    </row>
    <row r="107" spans="1:12">
      <c r="C107" t="s">
        <v>74</v>
      </c>
    </row>
    <row r="108" spans="1:12">
      <c r="A108" t="s">
        <v>101</v>
      </c>
      <c r="B108" s="78"/>
      <c r="C108" s="78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>
      <c r="A109" s="257" t="s">
        <v>55</v>
      </c>
      <c r="B109" s="258"/>
      <c r="C109" s="259"/>
      <c r="D109" s="269" t="s">
        <v>56</v>
      </c>
      <c r="E109" s="269" t="s">
        <v>57</v>
      </c>
      <c r="F109" s="267" t="s">
        <v>161</v>
      </c>
      <c r="G109" s="267" t="s">
        <v>162</v>
      </c>
      <c r="H109" s="260" t="s">
        <v>62</v>
      </c>
      <c r="I109" s="261"/>
      <c r="J109" s="50" t="s">
        <v>67</v>
      </c>
      <c r="K109" s="49"/>
      <c r="L109" s="51"/>
    </row>
    <row r="110" spans="1:12" ht="39">
      <c r="A110" s="56"/>
      <c r="B110" s="56"/>
      <c r="C110" s="57"/>
      <c r="D110" s="270"/>
      <c r="E110" s="270"/>
      <c r="F110" s="268"/>
      <c r="G110" s="268"/>
      <c r="H110" s="115" t="s">
        <v>159</v>
      </c>
      <c r="I110" s="115" t="s">
        <v>158</v>
      </c>
      <c r="J110" s="115" t="s">
        <v>160</v>
      </c>
      <c r="K110" s="58" t="s">
        <v>70</v>
      </c>
      <c r="L110" s="51"/>
    </row>
    <row r="111" spans="1:12" ht="15.75">
      <c r="A111" s="86" t="s">
        <v>71</v>
      </c>
      <c r="B111" s="87"/>
      <c r="C111" s="52"/>
      <c r="D111" s="54"/>
      <c r="E111" s="62"/>
      <c r="F111" s="63"/>
      <c r="G111" s="63"/>
      <c r="H111" s="70"/>
      <c r="I111" s="62"/>
      <c r="J111" s="62"/>
      <c r="K111" s="62"/>
      <c r="L111" s="51"/>
    </row>
    <row r="112" spans="1:12">
      <c r="A112" s="64" t="s">
        <v>113</v>
      </c>
      <c r="B112" s="65"/>
      <c r="C112" s="65"/>
      <c r="D112" s="54" t="s">
        <v>103</v>
      </c>
      <c r="E112" s="62">
        <v>400000</v>
      </c>
      <c r="F112" s="66" t="s">
        <v>100</v>
      </c>
      <c r="G112" s="66" t="s">
        <v>99</v>
      </c>
      <c r="H112" s="82">
        <f>I112/E112</f>
        <v>0.23927499999999999</v>
      </c>
      <c r="I112" s="62">
        <v>95710</v>
      </c>
      <c r="J112" s="62"/>
      <c r="K112" s="62"/>
      <c r="L112" s="51"/>
    </row>
    <row r="113" spans="1:12">
      <c r="A113" s="64" t="s">
        <v>114</v>
      </c>
      <c r="B113" s="65"/>
      <c r="C113" s="65"/>
      <c r="D113" s="53" t="s">
        <v>104</v>
      </c>
      <c r="E113" s="62">
        <v>300000</v>
      </c>
      <c r="F113" s="66" t="s">
        <v>100</v>
      </c>
      <c r="G113" s="66" t="s">
        <v>99</v>
      </c>
      <c r="H113" s="82">
        <f t="shared" ref="H113:H127" si="0">I113/E113</f>
        <v>0.193</v>
      </c>
      <c r="I113" s="62">
        <v>57900</v>
      </c>
      <c r="J113" s="62"/>
      <c r="K113" s="62"/>
      <c r="L113" s="51"/>
    </row>
    <row r="114" spans="1:12">
      <c r="A114" s="64" t="s">
        <v>115</v>
      </c>
      <c r="B114" s="65"/>
      <c r="C114" s="65"/>
      <c r="D114" s="53" t="s">
        <v>104</v>
      </c>
      <c r="E114" s="62">
        <v>50000</v>
      </c>
      <c r="F114" s="66" t="s">
        <v>100</v>
      </c>
      <c r="G114" s="66" t="s">
        <v>99</v>
      </c>
      <c r="H114" s="82">
        <f t="shared" si="0"/>
        <v>0</v>
      </c>
      <c r="I114" s="62">
        <v>0</v>
      </c>
      <c r="J114" s="62"/>
      <c r="K114" s="62"/>
      <c r="L114" s="51"/>
    </row>
    <row r="115" spans="1:12">
      <c r="A115" s="64" t="s">
        <v>116</v>
      </c>
      <c r="B115" s="65"/>
      <c r="C115" s="65"/>
      <c r="D115" s="80" t="s">
        <v>105</v>
      </c>
      <c r="E115" s="62">
        <v>25000</v>
      </c>
      <c r="F115" s="66" t="s">
        <v>100</v>
      </c>
      <c r="G115" s="66" t="s">
        <v>99</v>
      </c>
      <c r="H115" s="82">
        <f t="shared" si="0"/>
        <v>0</v>
      </c>
      <c r="I115" s="62">
        <v>0</v>
      </c>
      <c r="J115" s="62"/>
      <c r="K115" s="62"/>
      <c r="L115" s="51"/>
    </row>
    <row r="116" spans="1:12">
      <c r="A116" s="64" t="s">
        <v>117</v>
      </c>
      <c r="B116" s="65"/>
      <c r="C116" s="65"/>
      <c r="D116" s="53" t="s">
        <v>104</v>
      </c>
      <c r="E116" s="62">
        <v>35000</v>
      </c>
      <c r="F116" s="66" t="s">
        <v>100</v>
      </c>
      <c r="G116" s="66" t="s">
        <v>99</v>
      </c>
      <c r="H116" s="82">
        <f t="shared" si="0"/>
        <v>0</v>
      </c>
      <c r="I116" s="62">
        <v>0</v>
      </c>
      <c r="J116" s="62"/>
      <c r="K116" s="62"/>
      <c r="L116" s="51"/>
    </row>
    <row r="117" spans="1:12">
      <c r="A117" s="64" t="s">
        <v>118</v>
      </c>
      <c r="B117" s="65"/>
      <c r="C117" s="65"/>
      <c r="D117" s="53" t="s">
        <v>104</v>
      </c>
      <c r="E117" s="62">
        <v>100000</v>
      </c>
      <c r="F117" s="66" t="s">
        <v>100</v>
      </c>
      <c r="G117" s="66" t="s">
        <v>99</v>
      </c>
      <c r="H117" s="82">
        <f t="shared" si="0"/>
        <v>0</v>
      </c>
      <c r="I117" s="62">
        <v>0</v>
      </c>
      <c r="J117" s="62"/>
      <c r="K117" s="62"/>
      <c r="L117" s="51"/>
    </row>
    <row r="118" spans="1:12">
      <c r="A118" s="64" t="s">
        <v>119</v>
      </c>
      <c r="B118" s="65"/>
      <c r="C118" s="65"/>
      <c r="D118" s="53" t="s">
        <v>104</v>
      </c>
      <c r="E118" s="62">
        <v>254733.34</v>
      </c>
      <c r="F118" s="66" t="s">
        <v>100</v>
      </c>
      <c r="G118" s="66" t="s">
        <v>99</v>
      </c>
      <c r="H118" s="82">
        <f t="shared" si="0"/>
        <v>1</v>
      </c>
      <c r="I118" s="62">
        <v>254733.34</v>
      </c>
      <c r="J118" s="62"/>
      <c r="K118" s="62"/>
      <c r="L118" s="51"/>
    </row>
    <row r="119" spans="1:12">
      <c r="A119" s="64" t="s">
        <v>120</v>
      </c>
      <c r="B119" s="65"/>
      <c r="C119" s="65"/>
      <c r="D119" s="67" t="s">
        <v>104</v>
      </c>
      <c r="E119" s="62">
        <v>500000</v>
      </c>
      <c r="F119" s="66" t="s">
        <v>100</v>
      </c>
      <c r="G119" s="66" t="s">
        <v>99</v>
      </c>
      <c r="H119" s="82">
        <f t="shared" si="0"/>
        <v>8.2500000000000004E-2</v>
      </c>
      <c r="I119" s="62">
        <v>41250</v>
      </c>
      <c r="J119" s="54"/>
      <c r="K119" s="54"/>
      <c r="L119" s="51"/>
    </row>
    <row r="120" spans="1:12">
      <c r="A120" s="64" t="s">
        <v>121</v>
      </c>
      <c r="B120" s="65"/>
      <c r="C120" s="65"/>
      <c r="D120" s="67" t="s">
        <v>104</v>
      </c>
      <c r="E120" s="62">
        <v>10000</v>
      </c>
      <c r="F120" s="66" t="s">
        <v>100</v>
      </c>
      <c r="G120" s="66" t="s">
        <v>99</v>
      </c>
      <c r="H120" s="82">
        <f t="shared" si="0"/>
        <v>0</v>
      </c>
      <c r="I120" s="62">
        <v>0</v>
      </c>
      <c r="J120" s="54"/>
      <c r="K120" s="54"/>
      <c r="L120" s="51"/>
    </row>
    <row r="121" spans="1:12">
      <c r="A121" s="64" t="s">
        <v>122</v>
      </c>
      <c r="B121" s="65"/>
      <c r="C121" s="65"/>
      <c r="D121" s="67" t="s">
        <v>104</v>
      </c>
      <c r="E121" s="62">
        <v>10000</v>
      </c>
      <c r="F121" s="66" t="s">
        <v>100</v>
      </c>
      <c r="G121" s="66" t="s">
        <v>99</v>
      </c>
      <c r="H121" s="82">
        <f t="shared" si="0"/>
        <v>0.5</v>
      </c>
      <c r="I121" s="62">
        <v>5000</v>
      </c>
      <c r="J121" s="54"/>
      <c r="K121" s="54"/>
      <c r="L121" s="51"/>
    </row>
    <row r="122" spans="1:12">
      <c r="A122" s="64" t="s">
        <v>123</v>
      </c>
      <c r="B122" s="65"/>
      <c r="C122" s="65"/>
      <c r="D122" s="67" t="s">
        <v>104</v>
      </c>
      <c r="E122" s="62">
        <v>491000</v>
      </c>
      <c r="F122" s="66" t="s">
        <v>100</v>
      </c>
      <c r="G122" s="66" t="s">
        <v>99</v>
      </c>
      <c r="H122" s="82">
        <f t="shared" si="0"/>
        <v>0</v>
      </c>
      <c r="I122" s="62">
        <v>0</v>
      </c>
      <c r="J122" s="47"/>
      <c r="K122" s="47"/>
    </row>
    <row r="123" spans="1:12">
      <c r="A123" s="64" t="s">
        <v>124</v>
      </c>
      <c r="B123" s="65"/>
      <c r="C123" s="65"/>
      <c r="D123" s="67" t="s">
        <v>104</v>
      </c>
      <c r="E123" s="62">
        <v>100000</v>
      </c>
      <c r="F123" s="66" t="s">
        <v>100</v>
      </c>
      <c r="G123" s="66" t="s">
        <v>99</v>
      </c>
      <c r="H123" s="82">
        <f t="shared" si="0"/>
        <v>0.25</v>
      </c>
      <c r="I123" s="62">
        <v>25000</v>
      </c>
      <c r="J123" s="47"/>
      <c r="K123" s="47"/>
    </row>
    <row r="124" spans="1:12">
      <c r="A124" s="64" t="s">
        <v>125</v>
      </c>
      <c r="B124" s="65"/>
      <c r="C124" s="65"/>
      <c r="D124" s="67" t="s">
        <v>104</v>
      </c>
      <c r="E124" s="62">
        <v>50000</v>
      </c>
      <c r="F124" s="66" t="s">
        <v>100</v>
      </c>
      <c r="G124" s="66" t="s">
        <v>99</v>
      </c>
      <c r="H124" s="82">
        <f t="shared" si="0"/>
        <v>0</v>
      </c>
      <c r="I124" s="62">
        <v>0</v>
      </c>
      <c r="J124" s="47"/>
      <c r="K124" s="47"/>
    </row>
    <row r="125" spans="1:12">
      <c r="A125" s="64" t="s">
        <v>126</v>
      </c>
      <c r="B125" s="65"/>
      <c r="C125" s="65"/>
      <c r="D125" s="67" t="s">
        <v>104</v>
      </c>
      <c r="E125" s="62">
        <v>200000</v>
      </c>
      <c r="F125" s="66" t="s">
        <v>100</v>
      </c>
      <c r="G125" s="66" t="s">
        <v>99</v>
      </c>
      <c r="H125" s="82">
        <f t="shared" si="0"/>
        <v>0.19778525000000002</v>
      </c>
      <c r="I125" s="62">
        <v>39557.050000000003</v>
      </c>
      <c r="J125" s="47"/>
      <c r="K125" s="47"/>
    </row>
    <row r="126" spans="1:12">
      <c r="A126" s="64" t="s">
        <v>127</v>
      </c>
      <c r="B126" s="65"/>
      <c r="C126" s="52"/>
      <c r="D126" s="67" t="s">
        <v>104</v>
      </c>
      <c r="E126" s="62">
        <v>120000</v>
      </c>
      <c r="F126" s="66" t="s">
        <v>100</v>
      </c>
      <c r="G126" s="66" t="s">
        <v>99</v>
      </c>
      <c r="H126" s="82">
        <f t="shared" si="0"/>
        <v>0.1</v>
      </c>
      <c r="I126" s="62">
        <v>12000</v>
      </c>
      <c r="J126" s="47"/>
      <c r="K126" s="47"/>
    </row>
    <row r="127" spans="1:12" ht="30" customHeight="1">
      <c r="A127" s="271" t="s">
        <v>163</v>
      </c>
      <c r="B127" s="272"/>
      <c r="C127" s="273"/>
      <c r="D127" s="81" t="s">
        <v>104</v>
      </c>
      <c r="E127" s="75">
        <v>88506.66</v>
      </c>
      <c r="F127" s="77" t="s">
        <v>100</v>
      </c>
      <c r="G127" s="77" t="s">
        <v>99</v>
      </c>
      <c r="H127" s="116">
        <f t="shared" si="0"/>
        <v>0</v>
      </c>
      <c r="I127" s="75">
        <v>0</v>
      </c>
      <c r="J127" s="48"/>
      <c r="K127" s="48"/>
    </row>
    <row r="128" spans="1:12">
      <c r="A128" t="s">
        <v>79</v>
      </c>
    </row>
    <row r="129" spans="1:12">
      <c r="A129" t="s">
        <v>80</v>
      </c>
      <c r="H129" s="88"/>
    </row>
    <row r="130" spans="1:12">
      <c r="A130" t="s">
        <v>81</v>
      </c>
    </row>
    <row r="133" spans="1:12">
      <c r="A133" s="262" t="s">
        <v>7</v>
      </c>
      <c r="B133" s="262"/>
      <c r="C133" s="262"/>
      <c r="H133" s="262" t="s">
        <v>106</v>
      </c>
      <c r="I133" s="262"/>
    </row>
    <row r="134" spans="1:12">
      <c r="A134" s="262" t="s">
        <v>82</v>
      </c>
      <c r="B134" s="262"/>
      <c r="C134" s="262"/>
      <c r="H134" s="262" t="s">
        <v>107</v>
      </c>
      <c r="I134" s="262"/>
    </row>
    <row r="135" spans="1:12">
      <c r="A135" t="s">
        <v>53</v>
      </c>
      <c r="E135" t="s">
        <v>75</v>
      </c>
      <c r="G135" t="s">
        <v>52</v>
      </c>
    </row>
    <row r="136" spans="1:12">
      <c r="E136" t="s">
        <v>76</v>
      </c>
    </row>
    <row r="137" spans="1:12">
      <c r="A137" t="s">
        <v>54</v>
      </c>
      <c r="E137" t="s">
        <v>75</v>
      </c>
    </row>
    <row r="138" spans="1:12">
      <c r="A138" t="s">
        <v>112</v>
      </c>
      <c r="B138" s="79" t="s">
        <v>110</v>
      </c>
      <c r="C138" t="s">
        <v>111</v>
      </c>
      <c r="D138" s="76"/>
      <c r="E138" t="s">
        <v>77</v>
      </c>
    </row>
    <row r="139" spans="1:12">
      <c r="C139" t="s">
        <v>74</v>
      </c>
    </row>
    <row r="140" spans="1:12">
      <c r="A140" t="s">
        <v>101</v>
      </c>
      <c r="B140" s="78"/>
      <c r="C140" s="78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>
      <c r="A141" s="257" t="s">
        <v>55</v>
      </c>
      <c r="B141" s="258"/>
      <c r="C141" s="259"/>
      <c r="D141" s="263" t="s">
        <v>56</v>
      </c>
      <c r="E141" s="263" t="s">
        <v>57</v>
      </c>
      <c r="F141" s="265" t="s">
        <v>161</v>
      </c>
      <c r="G141" s="267" t="s">
        <v>162</v>
      </c>
      <c r="H141" s="260" t="s">
        <v>62</v>
      </c>
      <c r="I141" s="261"/>
      <c r="J141" s="50" t="s">
        <v>67</v>
      </c>
      <c r="K141" s="49"/>
      <c r="L141" s="51"/>
    </row>
    <row r="142" spans="1:12" ht="39">
      <c r="A142" s="56"/>
      <c r="B142" s="56"/>
      <c r="C142" s="57"/>
      <c r="D142" s="264"/>
      <c r="E142" s="264"/>
      <c r="F142" s="266"/>
      <c r="G142" s="268"/>
      <c r="H142" s="115" t="s">
        <v>159</v>
      </c>
      <c r="I142" s="115" t="s">
        <v>158</v>
      </c>
      <c r="J142" s="115" t="s">
        <v>160</v>
      </c>
      <c r="K142" s="58" t="s">
        <v>70</v>
      </c>
      <c r="L142" s="51"/>
    </row>
    <row r="143" spans="1:12">
      <c r="A143" s="55"/>
      <c r="B143" s="56"/>
      <c r="C143" s="57"/>
      <c r="D143" s="58"/>
      <c r="E143" s="58"/>
      <c r="F143" s="58"/>
      <c r="G143" s="59" t="s">
        <v>58</v>
      </c>
      <c r="H143" s="59" t="s">
        <v>64</v>
      </c>
      <c r="I143" s="59" t="s">
        <v>66</v>
      </c>
      <c r="J143" s="59" t="s">
        <v>69</v>
      </c>
      <c r="K143" s="59" t="s">
        <v>70</v>
      </c>
    </row>
    <row r="144" spans="1:12" ht="15.75">
      <c r="A144" s="86" t="s">
        <v>84</v>
      </c>
      <c r="B144" s="87"/>
      <c r="C144" s="52"/>
      <c r="D144" s="54"/>
      <c r="E144" s="62"/>
      <c r="F144" s="63"/>
      <c r="G144" s="63"/>
      <c r="H144" s="70"/>
      <c r="I144" s="62"/>
      <c r="J144" s="62"/>
      <c r="K144" s="62"/>
    </row>
    <row r="145" spans="1:11" ht="15.75">
      <c r="A145" s="89"/>
      <c r="B145" s="90"/>
      <c r="C145" s="65"/>
      <c r="D145" s="54"/>
      <c r="E145" s="62"/>
      <c r="F145" s="66"/>
      <c r="G145" s="66"/>
      <c r="H145" s="82"/>
      <c r="I145" s="62"/>
      <c r="J145" s="62"/>
      <c r="K145" s="62"/>
    </row>
    <row r="146" spans="1:11">
      <c r="A146" s="64" t="s">
        <v>130</v>
      </c>
      <c r="B146" s="65"/>
      <c r="C146" s="65"/>
      <c r="D146" s="54" t="s">
        <v>103</v>
      </c>
      <c r="E146" s="62">
        <v>2400000</v>
      </c>
      <c r="F146" s="66" t="s">
        <v>100</v>
      </c>
      <c r="G146" s="66" t="s">
        <v>99</v>
      </c>
      <c r="H146" s="82">
        <f>I146/E146</f>
        <v>0</v>
      </c>
      <c r="I146" s="62">
        <v>0</v>
      </c>
      <c r="J146" s="62"/>
      <c r="K146" s="62"/>
    </row>
    <row r="147" spans="1:11">
      <c r="A147" s="64" t="s">
        <v>131</v>
      </c>
      <c r="B147" s="65"/>
      <c r="C147" s="65"/>
      <c r="D147" s="53" t="s">
        <v>104</v>
      </c>
      <c r="E147" s="62">
        <v>220000</v>
      </c>
      <c r="F147" s="66" t="s">
        <v>100</v>
      </c>
      <c r="G147" s="66" t="s">
        <v>99</v>
      </c>
      <c r="H147" s="82">
        <f t="shared" ref="H147:H151" si="1">I147/E147</f>
        <v>0</v>
      </c>
      <c r="I147" s="62">
        <v>0</v>
      </c>
      <c r="J147" s="62"/>
      <c r="K147" s="62"/>
    </row>
    <row r="148" spans="1:11">
      <c r="A148" s="64" t="s">
        <v>132</v>
      </c>
      <c r="B148" s="65"/>
      <c r="C148" s="65"/>
      <c r="D148" s="80" t="s">
        <v>105</v>
      </c>
      <c r="E148" s="62">
        <v>1000000</v>
      </c>
      <c r="F148" s="66" t="s">
        <v>100</v>
      </c>
      <c r="G148" s="66" t="s">
        <v>99</v>
      </c>
      <c r="H148" s="82">
        <f t="shared" si="1"/>
        <v>0</v>
      </c>
      <c r="I148" s="62">
        <v>0</v>
      </c>
      <c r="J148" s="62"/>
      <c r="K148" s="62"/>
    </row>
    <row r="149" spans="1:11">
      <c r="A149" s="64" t="s">
        <v>133</v>
      </c>
      <c r="B149" s="65"/>
      <c r="C149" s="65"/>
      <c r="D149" s="53" t="s">
        <v>104</v>
      </c>
      <c r="E149" s="62">
        <v>600000</v>
      </c>
      <c r="F149" s="66" t="s">
        <v>100</v>
      </c>
      <c r="G149" s="66" t="s">
        <v>99</v>
      </c>
      <c r="H149" s="82">
        <f t="shared" si="1"/>
        <v>0.21864</v>
      </c>
      <c r="I149" s="62">
        <v>131184</v>
      </c>
      <c r="J149" s="62"/>
      <c r="K149" s="62"/>
    </row>
    <row r="150" spans="1:11">
      <c r="A150" s="64" t="s">
        <v>134</v>
      </c>
      <c r="B150" s="65"/>
      <c r="C150" s="65"/>
      <c r="D150" s="53" t="s">
        <v>104</v>
      </c>
      <c r="E150" s="62">
        <v>100000</v>
      </c>
      <c r="F150" s="66" t="s">
        <v>100</v>
      </c>
      <c r="G150" s="66" t="s">
        <v>99</v>
      </c>
      <c r="H150" s="82">
        <f t="shared" si="1"/>
        <v>0.49787999999999999</v>
      </c>
      <c r="I150" s="62">
        <v>49788</v>
      </c>
      <c r="J150" s="62"/>
      <c r="K150" s="62"/>
    </row>
    <row r="151" spans="1:11">
      <c r="A151" s="64" t="s">
        <v>135</v>
      </c>
      <c r="B151" s="65"/>
      <c r="C151" s="65"/>
      <c r="D151" s="53" t="s">
        <v>104</v>
      </c>
      <c r="E151" s="62">
        <v>100000</v>
      </c>
      <c r="F151" s="66" t="s">
        <v>100</v>
      </c>
      <c r="G151" s="66" t="s">
        <v>99</v>
      </c>
      <c r="H151" s="82">
        <f t="shared" si="1"/>
        <v>0</v>
      </c>
      <c r="I151" s="62">
        <v>0</v>
      </c>
      <c r="J151" s="62"/>
      <c r="K151" s="62"/>
    </row>
    <row r="152" spans="1:11">
      <c r="A152" s="64" t="s">
        <v>136</v>
      </c>
      <c r="B152" s="65"/>
      <c r="C152" s="65"/>
      <c r="D152" s="67"/>
      <c r="E152" s="62"/>
      <c r="F152" s="66"/>
      <c r="G152" s="66"/>
      <c r="H152" s="82"/>
      <c r="I152" s="62"/>
      <c r="J152" s="54"/>
      <c r="K152" s="54"/>
    </row>
    <row r="153" spans="1:11">
      <c r="A153" s="64"/>
      <c r="B153" s="65"/>
      <c r="C153" s="65"/>
      <c r="D153" s="67"/>
      <c r="E153" s="62"/>
      <c r="F153" s="66"/>
      <c r="G153" s="66"/>
      <c r="H153" s="70"/>
      <c r="I153" s="62"/>
      <c r="J153" s="54"/>
      <c r="K153" s="54"/>
    </row>
    <row r="154" spans="1:11">
      <c r="A154" s="64"/>
      <c r="B154" s="65"/>
      <c r="C154" s="65"/>
      <c r="D154" s="67"/>
      <c r="E154" s="62"/>
      <c r="F154" s="66"/>
      <c r="G154" s="66"/>
      <c r="H154" s="70"/>
      <c r="I154" s="62"/>
      <c r="J154" s="54"/>
      <c r="K154" s="54"/>
    </row>
    <row r="155" spans="1:11">
      <c r="A155" s="64"/>
      <c r="B155" s="65"/>
      <c r="C155" s="65"/>
      <c r="D155" s="67"/>
      <c r="E155" s="62"/>
      <c r="F155" s="66"/>
      <c r="G155" s="66"/>
      <c r="H155" s="70"/>
      <c r="I155" s="62"/>
      <c r="J155" s="47"/>
      <c r="K155" s="47"/>
    </row>
    <row r="156" spans="1:11">
      <c r="A156" s="64"/>
      <c r="B156" s="65"/>
      <c r="C156" s="65"/>
      <c r="D156" s="67"/>
      <c r="E156" s="62"/>
      <c r="F156" s="66"/>
      <c r="G156" s="66"/>
      <c r="H156" s="70"/>
      <c r="I156" s="62"/>
      <c r="J156" s="47"/>
      <c r="K156" s="47"/>
    </row>
    <row r="157" spans="1:11">
      <c r="A157" s="64"/>
      <c r="B157" s="65"/>
      <c r="C157" s="52"/>
      <c r="D157" s="67"/>
      <c r="E157" s="62"/>
      <c r="F157" s="66"/>
      <c r="G157" s="66"/>
      <c r="H157" s="70"/>
      <c r="I157" s="62"/>
      <c r="J157" s="47"/>
      <c r="K157" s="47"/>
    </row>
    <row r="158" spans="1:11">
      <c r="A158" s="64"/>
      <c r="B158" s="65"/>
      <c r="C158" s="52"/>
      <c r="D158" s="67"/>
      <c r="E158" s="62"/>
      <c r="F158" s="66"/>
      <c r="G158" s="66"/>
      <c r="H158" s="70"/>
      <c r="I158" s="62">
        <v>0</v>
      </c>
      <c r="J158" s="47"/>
      <c r="K158" s="47"/>
    </row>
    <row r="159" spans="1:11">
      <c r="A159" s="55"/>
      <c r="B159" s="56"/>
      <c r="C159" s="57"/>
      <c r="D159" s="81"/>
      <c r="E159" s="75"/>
      <c r="F159" s="77"/>
      <c r="G159" s="77"/>
      <c r="H159" s="84"/>
      <c r="I159" s="75"/>
      <c r="J159" s="48"/>
      <c r="K159" s="48"/>
    </row>
    <row r="160" spans="1:11">
      <c r="A160" t="s">
        <v>79</v>
      </c>
    </row>
    <row r="161" spans="1:11">
      <c r="A161" t="s">
        <v>80</v>
      </c>
      <c r="H161" s="88"/>
    </row>
    <row r="162" spans="1:11">
      <c r="A162" t="s">
        <v>81</v>
      </c>
    </row>
    <row r="166" spans="1:11">
      <c r="A166" s="262" t="s">
        <v>7</v>
      </c>
      <c r="B166" s="262"/>
      <c r="C166" s="262"/>
      <c r="H166" s="262" t="s">
        <v>106</v>
      </c>
      <c r="I166" s="262"/>
    </row>
    <row r="167" spans="1:11">
      <c r="A167" s="262" t="s">
        <v>82</v>
      </c>
      <c r="B167" s="262"/>
      <c r="C167" s="262"/>
      <c r="H167" s="262" t="s">
        <v>107</v>
      </c>
      <c r="I167" s="262"/>
    </row>
    <row r="169" spans="1:11">
      <c r="A169" t="s">
        <v>53</v>
      </c>
      <c r="E169" t="s">
        <v>75</v>
      </c>
      <c r="G169" t="s">
        <v>52</v>
      </c>
    </row>
    <row r="170" spans="1:11">
      <c r="E170" t="s">
        <v>76</v>
      </c>
    </row>
    <row r="171" spans="1:11">
      <c r="A171" t="s">
        <v>54</v>
      </c>
      <c r="E171" t="s">
        <v>75</v>
      </c>
    </row>
    <row r="172" spans="1:11">
      <c r="A172" t="s">
        <v>112</v>
      </c>
      <c r="B172" s="79" t="s">
        <v>110</v>
      </c>
      <c r="C172" t="s">
        <v>111</v>
      </c>
      <c r="D172" s="76"/>
      <c r="E172" t="s">
        <v>77</v>
      </c>
    </row>
    <row r="173" spans="1:11">
      <c r="C173" t="s">
        <v>74</v>
      </c>
    </row>
    <row r="174" spans="1:11">
      <c r="A174" t="s">
        <v>101</v>
      </c>
      <c r="B174" s="78"/>
      <c r="C174" s="78"/>
      <c r="D174" s="51"/>
      <c r="E174" s="51"/>
      <c r="F174" s="51"/>
      <c r="G174" s="51"/>
      <c r="H174" s="51"/>
      <c r="I174" s="51"/>
      <c r="J174" s="51"/>
      <c r="K174" s="51"/>
    </row>
    <row r="175" spans="1:11">
      <c r="A175" s="257" t="s">
        <v>55</v>
      </c>
      <c r="B175" s="258"/>
      <c r="C175" s="259"/>
      <c r="D175" s="49"/>
      <c r="E175" s="49"/>
      <c r="F175" s="50" t="s">
        <v>58</v>
      </c>
      <c r="G175" s="50" t="s">
        <v>60</v>
      </c>
      <c r="H175" s="260" t="s">
        <v>62</v>
      </c>
      <c r="I175" s="261"/>
      <c r="J175" s="50" t="s">
        <v>67</v>
      </c>
      <c r="K175" s="49"/>
    </row>
    <row r="176" spans="1:11">
      <c r="A176" s="51"/>
      <c r="B176" s="51"/>
      <c r="C176" s="52"/>
      <c r="D176" s="53" t="s">
        <v>56</v>
      </c>
      <c r="E176" s="53" t="s">
        <v>57</v>
      </c>
      <c r="F176" s="53" t="s">
        <v>59</v>
      </c>
      <c r="G176" s="53" t="s">
        <v>61</v>
      </c>
      <c r="H176" s="53" t="s">
        <v>63</v>
      </c>
      <c r="I176" s="53" t="s">
        <v>65</v>
      </c>
      <c r="J176" s="53" t="s">
        <v>68</v>
      </c>
      <c r="K176" s="54"/>
    </row>
    <row r="177" spans="1:11">
      <c r="A177" s="55"/>
      <c r="B177" s="56"/>
      <c r="C177" s="57"/>
      <c r="D177" s="58"/>
      <c r="E177" s="58"/>
      <c r="F177" s="58"/>
      <c r="G177" s="59" t="s">
        <v>58</v>
      </c>
      <c r="H177" s="59" t="s">
        <v>64</v>
      </c>
      <c r="I177" s="59" t="s">
        <v>66</v>
      </c>
      <c r="J177" s="59" t="s">
        <v>69</v>
      </c>
      <c r="K177" s="59" t="s">
        <v>70</v>
      </c>
    </row>
    <row r="178" spans="1:11" ht="15.75">
      <c r="A178" s="86" t="s">
        <v>94</v>
      </c>
      <c r="B178" s="87"/>
      <c r="C178" s="91"/>
      <c r="D178" s="54"/>
      <c r="E178" s="62"/>
      <c r="F178" s="63"/>
      <c r="G178" s="63"/>
      <c r="H178" s="70"/>
      <c r="I178" s="62"/>
      <c r="J178" s="62"/>
      <c r="K178" s="62"/>
    </row>
    <row r="179" spans="1:11" ht="15.75">
      <c r="A179" s="89"/>
      <c r="B179" s="90"/>
      <c r="C179" s="65"/>
      <c r="D179" s="54"/>
      <c r="E179" s="62"/>
      <c r="F179" s="66"/>
      <c r="G179" s="66"/>
      <c r="H179" s="82"/>
      <c r="I179" s="62"/>
      <c r="J179" s="62"/>
      <c r="K179" s="62"/>
    </row>
    <row r="180" spans="1:11">
      <c r="A180" s="64" t="s">
        <v>138</v>
      </c>
      <c r="B180" s="65"/>
      <c r="C180" s="65"/>
      <c r="D180" s="54" t="s">
        <v>103</v>
      </c>
      <c r="E180" s="62">
        <v>184800</v>
      </c>
      <c r="F180" s="66" t="s">
        <v>100</v>
      </c>
      <c r="G180" s="66" t="s">
        <v>99</v>
      </c>
      <c r="H180" s="82">
        <v>0.1764</v>
      </c>
      <c r="I180" s="62">
        <v>32608</v>
      </c>
      <c r="J180" s="62"/>
      <c r="K180" s="62"/>
    </row>
    <row r="181" spans="1:11">
      <c r="A181" s="64" t="s">
        <v>137</v>
      </c>
      <c r="B181" s="65"/>
      <c r="C181" s="65"/>
      <c r="D181" s="53" t="s">
        <v>104</v>
      </c>
      <c r="E181" s="62">
        <v>221760</v>
      </c>
      <c r="F181" s="66" t="s">
        <v>100</v>
      </c>
      <c r="G181" s="66" t="s">
        <v>99</v>
      </c>
      <c r="H181" s="82">
        <v>0.1865</v>
      </c>
      <c r="I181" s="62">
        <v>41370</v>
      </c>
      <c r="J181" s="62"/>
      <c r="K181" s="62"/>
    </row>
    <row r="182" spans="1:11">
      <c r="A182" s="64" t="s">
        <v>139</v>
      </c>
      <c r="B182" s="65"/>
      <c r="C182" s="65"/>
      <c r="D182" s="80" t="s">
        <v>105</v>
      </c>
      <c r="E182" s="62">
        <v>200000</v>
      </c>
      <c r="F182" s="66" t="s">
        <v>100</v>
      </c>
      <c r="G182" s="66" t="s">
        <v>99</v>
      </c>
      <c r="H182" s="82">
        <v>0.1174</v>
      </c>
      <c r="I182" s="62">
        <v>23489.23</v>
      </c>
      <c r="J182" s="62"/>
      <c r="K182" s="62"/>
    </row>
    <row r="183" spans="1:11">
      <c r="A183" s="64" t="s">
        <v>140</v>
      </c>
      <c r="B183" s="65"/>
      <c r="C183" s="65"/>
      <c r="D183" s="53" t="s">
        <v>104</v>
      </c>
      <c r="E183" s="62">
        <v>443520</v>
      </c>
      <c r="F183" s="66" t="s">
        <v>100</v>
      </c>
      <c r="G183" s="66" t="s">
        <v>99</v>
      </c>
      <c r="H183" s="82">
        <v>0.18940000000000001</v>
      </c>
      <c r="I183" s="62">
        <v>84021.1</v>
      </c>
      <c r="J183" s="62"/>
      <c r="K183" s="62"/>
    </row>
    <row r="184" spans="1:11">
      <c r="A184" s="64" t="s">
        <v>141</v>
      </c>
      <c r="B184" s="65"/>
      <c r="C184" s="65"/>
      <c r="D184" s="53" t="s">
        <v>104</v>
      </c>
      <c r="E184" s="62">
        <v>147840</v>
      </c>
      <c r="F184" s="66" t="s">
        <v>100</v>
      </c>
      <c r="G184" s="66" t="s">
        <v>99</v>
      </c>
      <c r="H184" s="70">
        <v>0.19</v>
      </c>
      <c r="I184" s="62">
        <v>28280</v>
      </c>
      <c r="J184" s="62"/>
      <c r="K184" s="62"/>
    </row>
    <row r="185" spans="1:11">
      <c r="A185" s="64" t="s">
        <v>142</v>
      </c>
      <c r="B185" s="65"/>
      <c r="C185" s="65"/>
      <c r="D185" s="53" t="s">
        <v>104</v>
      </c>
      <c r="E185" s="62">
        <v>147840</v>
      </c>
      <c r="F185" s="66" t="s">
        <v>100</v>
      </c>
      <c r="G185" s="66" t="s">
        <v>99</v>
      </c>
      <c r="H185" s="82">
        <v>0.15579999999999999</v>
      </c>
      <c r="I185" s="62">
        <v>23044.400000000001</v>
      </c>
      <c r="J185" s="62"/>
      <c r="K185" s="62"/>
    </row>
    <row r="186" spans="1:11">
      <c r="A186" s="64"/>
      <c r="B186" s="65"/>
      <c r="C186" s="65"/>
      <c r="D186" s="67"/>
      <c r="E186" s="62"/>
      <c r="F186" s="66"/>
      <c r="G186" s="66"/>
      <c r="H186" s="82"/>
      <c r="I186" s="62"/>
      <c r="J186" s="54"/>
      <c r="K186" s="54"/>
    </row>
    <row r="187" spans="1:11">
      <c r="A187" s="64"/>
      <c r="B187" s="65"/>
      <c r="C187" s="65"/>
      <c r="D187" s="67"/>
      <c r="E187" s="62"/>
      <c r="F187" s="66"/>
      <c r="G187" s="66"/>
      <c r="H187" s="70"/>
      <c r="I187" s="62"/>
      <c r="J187" s="54"/>
      <c r="K187" s="54"/>
    </row>
    <row r="188" spans="1:11">
      <c r="A188" s="64"/>
      <c r="B188" s="65"/>
      <c r="C188" s="65"/>
      <c r="D188" s="67"/>
      <c r="E188" s="62"/>
      <c r="F188" s="66"/>
      <c r="G188" s="66"/>
      <c r="H188" s="70"/>
      <c r="I188" s="62"/>
      <c r="J188" s="54"/>
      <c r="K188" s="54"/>
    </row>
    <row r="189" spans="1:11">
      <c r="A189" s="64"/>
      <c r="B189" s="65"/>
      <c r="C189" s="65"/>
      <c r="D189" s="67"/>
      <c r="E189" s="62"/>
      <c r="F189" s="66"/>
      <c r="G189" s="66"/>
      <c r="H189" s="70"/>
      <c r="I189" s="62"/>
      <c r="J189" s="47"/>
      <c r="K189" s="47"/>
    </row>
    <row r="190" spans="1:11">
      <c r="A190" s="64"/>
      <c r="B190" s="65"/>
      <c r="C190" s="65"/>
      <c r="D190" s="67"/>
      <c r="E190" s="62"/>
      <c r="F190" s="66"/>
      <c r="G190" s="66"/>
      <c r="H190" s="70"/>
      <c r="I190" s="62"/>
      <c r="J190" s="47"/>
      <c r="K190" s="47"/>
    </row>
    <row r="191" spans="1:11">
      <c r="A191" s="64"/>
      <c r="B191" s="65"/>
      <c r="C191" s="52"/>
      <c r="D191" s="67"/>
      <c r="E191" s="62"/>
      <c r="F191" s="66"/>
      <c r="G191" s="66"/>
      <c r="H191" s="70"/>
      <c r="I191" s="62"/>
      <c r="J191" s="47"/>
      <c r="K191" s="47"/>
    </row>
    <row r="192" spans="1:11">
      <c r="A192" s="64"/>
      <c r="B192" s="65"/>
      <c r="C192" s="52"/>
      <c r="D192" s="67"/>
      <c r="E192" s="62"/>
      <c r="F192" s="66"/>
      <c r="G192" s="66"/>
      <c r="H192" s="70"/>
      <c r="I192" s="62">
        <v>0</v>
      </c>
      <c r="J192" s="47"/>
      <c r="K192" s="47"/>
    </row>
    <row r="193" spans="1:11">
      <c r="A193" s="55"/>
      <c r="B193" s="56"/>
      <c r="C193" s="57"/>
      <c r="D193" s="81"/>
      <c r="E193" s="75"/>
      <c r="F193" s="77"/>
      <c r="G193" s="77"/>
      <c r="H193" s="84"/>
      <c r="I193" s="75"/>
      <c r="J193" s="48"/>
      <c r="K193" s="48"/>
    </row>
    <row r="194" spans="1:11">
      <c r="A194" t="s">
        <v>79</v>
      </c>
    </row>
    <row r="195" spans="1:11">
      <c r="A195" t="s">
        <v>80</v>
      </c>
      <c r="H195" s="88"/>
    </row>
    <row r="196" spans="1:11">
      <c r="A196" t="s">
        <v>81</v>
      </c>
    </row>
    <row r="200" spans="1:11">
      <c r="A200" s="262" t="s">
        <v>7</v>
      </c>
      <c r="B200" s="262"/>
      <c r="C200" s="262"/>
      <c r="H200" s="262" t="s">
        <v>106</v>
      </c>
      <c r="I200" s="262"/>
    </row>
    <row r="201" spans="1:11">
      <c r="A201" s="262" t="s">
        <v>82</v>
      </c>
      <c r="B201" s="262"/>
      <c r="C201" s="262"/>
      <c r="H201" s="262" t="s">
        <v>107</v>
      </c>
      <c r="I201" s="262"/>
    </row>
  </sheetData>
  <mergeCells count="45">
    <mergeCell ref="H8:I8"/>
    <mergeCell ref="A8:C8"/>
    <mergeCell ref="A33:C33"/>
    <mergeCell ref="A34:C34"/>
    <mergeCell ref="A44:C44"/>
    <mergeCell ref="H44:I44"/>
    <mergeCell ref="H33:I33"/>
    <mergeCell ref="H34:I34"/>
    <mergeCell ref="A100:C100"/>
    <mergeCell ref="A66:C66"/>
    <mergeCell ref="A67:C67"/>
    <mergeCell ref="A78:C78"/>
    <mergeCell ref="H78:I78"/>
    <mergeCell ref="A99:C99"/>
    <mergeCell ref="H66:I66"/>
    <mergeCell ref="H67:I67"/>
    <mergeCell ref="H99:I99"/>
    <mergeCell ref="H100:I100"/>
    <mergeCell ref="A109:C109"/>
    <mergeCell ref="H109:I109"/>
    <mergeCell ref="A133:C133"/>
    <mergeCell ref="H133:I133"/>
    <mergeCell ref="A134:C134"/>
    <mergeCell ref="H134:I134"/>
    <mergeCell ref="D109:D110"/>
    <mergeCell ref="E109:E110"/>
    <mergeCell ref="F109:F110"/>
    <mergeCell ref="G109:G110"/>
    <mergeCell ref="A127:C127"/>
    <mergeCell ref="A141:C141"/>
    <mergeCell ref="H141:I141"/>
    <mergeCell ref="A166:C166"/>
    <mergeCell ref="H166:I166"/>
    <mergeCell ref="A167:C167"/>
    <mergeCell ref="H167:I167"/>
    <mergeCell ref="D141:D142"/>
    <mergeCell ref="E141:E142"/>
    <mergeCell ref="F141:F142"/>
    <mergeCell ref="G141:G142"/>
    <mergeCell ref="A175:C175"/>
    <mergeCell ref="H175:I175"/>
    <mergeCell ref="A200:C200"/>
    <mergeCell ref="H200:I200"/>
    <mergeCell ref="A201:C201"/>
    <mergeCell ref="H201:I201"/>
  </mergeCells>
  <pageMargins left="0.2" right="0.2" top="0.75" bottom="0.75" header="0.3" footer="0.3"/>
  <pageSetup paperSize="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8"/>
  <sheetViews>
    <sheetView workbookViewId="0">
      <selection activeCell="J8" sqref="J8"/>
    </sheetView>
  </sheetViews>
  <sheetFormatPr defaultRowHeight="15"/>
  <sheetData>
    <row r="8" spans="10:10">
      <c r="J8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3"/>
  <sheetViews>
    <sheetView tabSelected="1" view="pageBreakPreview" topLeftCell="A69" zoomScale="70" zoomScaleSheetLayoutView="70" workbookViewId="0">
      <selection activeCell="T120" sqref="T120"/>
    </sheetView>
  </sheetViews>
  <sheetFormatPr defaultRowHeight="15"/>
  <cols>
    <col min="3" max="3" width="40.5703125" customWidth="1"/>
    <col min="4" max="4" width="12.85546875" customWidth="1"/>
    <col min="5" max="5" width="13.42578125" customWidth="1"/>
    <col min="6" max="6" width="11.28515625" customWidth="1"/>
    <col min="7" max="7" width="11.5703125" customWidth="1"/>
    <col min="8" max="8" width="10.7109375" customWidth="1"/>
    <col min="9" max="9" width="12.140625" customWidth="1"/>
    <col min="10" max="10" width="11.5703125" customWidth="1"/>
    <col min="11" max="11" width="13.7109375" customWidth="1"/>
  </cols>
  <sheetData>
    <row r="1" spans="1:12">
      <c r="A1" s="51" t="s">
        <v>53</v>
      </c>
      <c r="B1" s="51"/>
      <c r="C1" s="51"/>
      <c r="D1" s="51"/>
      <c r="E1" s="51" t="s">
        <v>75</v>
      </c>
      <c r="F1" s="51"/>
      <c r="G1" s="51" t="s">
        <v>52</v>
      </c>
      <c r="H1" s="51"/>
      <c r="I1" s="51"/>
      <c r="J1" s="51"/>
      <c r="K1" s="51"/>
      <c r="L1" s="51"/>
    </row>
    <row r="2" spans="1:12">
      <c r="A2" s="51" t="s">
        <v>54</v>
      </c>
      <c r="B2" s="51"/>
      <c r="C2" s="51"/>
      <c r="D2" s="51"/>
      <c r="E2" s="51" t="s">
        <v>75</v>
      </c>
      <c r="F2" s="51"/>
      <c r="G2" s="51"/>
      <c r="H2" s="51"/>
      <c r="I2" s="51"/>
      <c r="J2" s="51"/>
      <c r="K2" s="51"/>
      <c r="L2" s="51"/>
    </row>
    <row r="3" spans="1:12">
      <c r="A3" s="51" t="s">
        <v>112</v>
      </c>
      <c r="B3" s="174" t="s">
        <v>185</v>
      </c>
      <c r="C3" s="51" t="s">
        <v>186</v>
      </c>
      <c r="D3" s="136"/>
      <c r="E3" s="51" t="s">
        <v>77</v>
      </c>
      <c r="F3" s="51"/>
      <c r="G3" s="51"/>
      <c r="H3" s="51"/>
      <c r="I3" s="51"/>
      <c r="J3" s="51"/>
      <c r="K3" s="51"/>
      <c r="L3" s="51"/>
    </row>
    <row r="4" spans="1:12">
      <c r="A4" s="51"/>
      <c r="B4" s="51"/>
      <c r="C4" s="51" t="s">
        <v>74</v>
      </c>
      <c r="D4" s="51"/>
      <c r="E4" s="51"/>
      <c r="F4" s="51"/>
      <c r="G4" s="51"/>
      <c r="H4" s="51"/>
      <c r="I4" s="51"/>
      <c r="J4" s="51"/>
      <c r="K4" s="51"/>
      <c r="L4" s="51"/>
    </row>
    <row r="5" spans="1:12">
      <c r="A5" s="51" t="s">
        <v>101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>
      <c r="A6" s="257" t="s">
        <v>55</v>
      </c>
      <c r="B6" s="258"/>
      <c r="C6" s="259"/>
      <c r="D6" s="269" t="s">
        <v>56</v>
      </c>
      <c r="E6" s="269" t="s">
        <v>57</v>
      </c>
      <c r="F6" s="267" t="s">
        <v>161</v>
      </c>
      <c r="G6" s="267" t="s">
        <v>162</v>
      </c>
      <c r="H6" s="260" t="s">
        <v>62</v>
      </c>
      <c r="I6" s="261"/>
      <c r="J6" s="132" t="s">
        <v>67</v>
      </c>
      <c r="K6" s="49"/>
      <c r="L6" s="51"/>
    </row>
    <row r="7" spans="1:12" ht="39">
      <c r="A7" s="276"/>
      <c r="B7" s="277"/>
      <c r="C7" s="278"/>
      <c r="D7" s="270"/>
      <c r="E7" s="270"/>
      <c r="F7" s="268"/>
      <c r="G7" s="268"/>
      <c r="H7" s="134" t="s">
        <v>159</v>
      </c>
      <c r="I7" s="134" t="s">
        <v>158</v>
      </c>
      <c r="J7" s="134" t="s">
        <v>160</v>
      </c>
      <c r="K7" s="135" t="s">
        <v>70</v>
      </c>
      <c r="L7" s="51"/>
    </row>
    <row r="8" spans="1:12">
      <c r="A8" s="60" t="s">
        <v>71</v>
      </c>
      <c r="B8" s="61"/>
      <c r="C8" s="52"/>
      <c r="D8" s="54"/>
      <c r="E8" s="62"/>
      <c r="F8" s="63"/>
      <c r="G8" s="63"/>
      <c r="H8" s="70"/>
      <c r="I8" s="62"/>
      <c r="J8" s="62"/>
      <c r="K8" s="62"/>
      <c r="L8" s="51"/>
    </row>
    <row r="9" spans="1:12">
      <c r="A9" s="148" t="s">
        <v>187</v>
      </c>
      <c r="B9" s="148"/>
      <c r="C9" s="148"/>
      <c r="D9" s="194" t="s">
        <v>103</v>
      </c>
      <c r="E9" s="150">
        <v>300000</v>
      </c>
      <c r="F9" s="151" t="s">
        <v>191</v>
      </c>
      <c r="G9" s="151" t="s">
        <v>192</v>
      </c>
      <c r="H9" s="152">
        <f>I9/E9</f>
        <v>0</v>
      </c>
      <c r="I9" s="150">
        <v>0</v>
      </c>
      <c r="J9" s="150"/>
      <c r="K9" s="150"/>
      <c r="L9" s="51"/>
    </row>
    <row r="10" spans="1:12">
      <c r="A10" s="148" t="s">
        <v>188</v>
      </c>
      <c r="B10" s="148"/>
      <c r="C10" s="148"/>
      <c r="D10" s="149" t="s">
        <v>104</v>
      </c>
      <c r="E10" s="150">
        <v>100000</v>
      </c>
      <c r="F10" s="151" t="s">
        <v>191</v>
      </c>
      <c r="G10" s="151" t="s">
        <v>192</v>
      </c>
      <c r="H10" s="152">
        <f t="shared" ref="H10:H30" si="0">I10/E10</f>
        <v>0</v>
      </c>
      <c r="I10" s="150">
        <v>0</v>
      </c>
      <c r="J10" s="150"/>
      <c r="K10" s="150"/>
      <c r="L10" s="51"/>
    </row>
    <row r="11" spans="1:12">
      <c r="A11" s="148" t="s">
        <v>189</v>
      </c>
      <c r="B11" s="148"/>
      <c r="C11" s="148"/>
      <c r="D11" s="149" t="s">
        <v>104</v>
      </c>
      <c r="E11" s="150"/>
      <c r="F11" s="151"/>
      <c r="G11" s="151"/>
      <c r="H11" s="152"/>
      <c r="I11" s="150"/>
      <c r="J11" s="150"/>
      <c r="K11" s="150"/>
      <c r="L11" s="51"/>
    </row>
    <row r="12" spans="1:12">
      <c r="A12" s="157"/>
      <c r="B12" s="161" t="s">
        <v>190</v>
      </c>
      <c r="C12" s="156"/>
      <c r="D12" s="153" t="s">
        <v>105</v>
      </c>
      <c r="E12" s="150">
        <v>300000</v>
      </c>
      <c r="F12" s="151" t="s">
        <v>191</v>
      </c>
      <c r="G12" s="151" t="s">
        <v>192</v>
      </c>
      <c r="H12" s="152">
        <f t="shared" si="0"/>
        <v>1.8333333333333333E-2</v>
      </c>
      <c r="I12" s="150">
        <v>5500</v>
      </c>
      <c r="J12" s="150"/>
      <c r="K12" s="150"/>
      <c r="L12" s="51"/>
    </row>
    <row r="13" spans="1:12">
      <c r="A13" s="157" t="s">
        <v>193</v>
      </c>
      <c r="B13" s="161"/>
      <c r="C13" s="156"/>
      <c r="D13" s="149"/>
      <c r="E13" s="150"/>
      <c r="F13" s="151"/>
      <c r="G13" s="151"/>
      <c r="H13" s="152"/>
      <c r="I13" s="150"/>
      <c r="J13" s="150"/>
      <c r="K13" s="150"/>
      <c r="L13" s="51"/>
    </row>
    <row r="14" spans="1:12">
      <c r="A14" s="157" t="s">
        <v>194</v>
      </c>
      <c r="B14" s="161"/>
      <c r="C14" s="156"/>
      <c r="D14" s="149"/>
      <c r="E14" s="150"/>
      <c r="F14" s="151"/>
      <c r="G14" s="151"/>
      <c r="H14" s="152"/>
      <c r="I14" s="150"/>
      <c r="J14" s="150"/>
      <c r="K14" s="150"/>
      <c r="L14" s="51"/>
    </row>
    <row r="15" spans="1:12">
      <c r="A15" s="157" t="s">
        <v>195</v>
      </c>
      <c r="B15" s="161"/>
      <c r="C15" s="156"/>
      <c r="D15" s="149" t="s">
        <v>104</v>
      </c>
      <c r="E15" s="150">
        <v>200000</v>
      </c>
      <c r="F15" s="151" t="s">
        <v>191</v>
      </c>
      <c r="G15" s="151" t="s">
        <v>192</v>
      </c>
      <c r="H15" s="152">
        <f t="shared" si="0"/>
        <v>0</v>
      </c>
      <c r="I15" s="150">
        <v>0</v>
      </c>
      <c r="J15" s="150"/>
      <c r="K15" s="150"/>
      <c r="L15" s="51"/>
    </row>
    <row r="16" spans="1:12">
      <c r="A16" s="157" t="s">
        <v>196</v>
      </c>
      <c r="B16" s="161"/>
      <c r="C16" s="156"/>
      <c r="D16" s="154"/>
      <c r="E16" s="150"/>
      <c r="F16" s="151"/>
      <c r="H16" s="152"/>
      <c r="I16" s="150"/>
      <c r="J16" s="148"/>
      <c r="K16" s="148"/>
      <c r="L16" s="51"/>
    </row>
    <row r="17" spans="1:12">
      <c r="A17" s="157" t="s">
        <v>197</v>
      </c>
      <c r="B17" s="161"/>
      <c r="C17" s="156"/>
      <c r="D17" s="154" t="s">
        <v>104</v>
      </c>
      <c r="E17" s="150">
        <v>100000</v>
      </c>
      <c r="F17" s="151" t="s">
        <v>191</v>
      </c>
      <c r="G17" s="151" t="s">
        <v>192</v>
      </c>
      <c r="H17" s="152">
        <f t="shared" si="0"/>
        <v>0</v>
      </c>
      <c r="I17" s="150">
        <v>0</v>
      </c>
      <c r="J17" s="148"/>
      <c r="K17" s="148"/>
      <c r="L17" s="51"/>
    </row>
    <row r="18" spans="1:12">
      <c r="A18" s="157" t="s">
        <v>198</v>
      </c>
      <c r="B18" s="161"/>
      <c r="C18" s="156"/>
      <c r="D18" s="154" t="s">
        <v>104</v>
      </c>
      <c r="E18" s="150">
        <v>100000</v>
      </c>
      <c r="F18" s="151" t="s">
        <v>191</v>
      </c>
      <c r="G18" s="151" t="s">
        <v>192</v>
      </c>
      <c r="H18" s="152">
        <f t="shared" si="0"/>
        <v>0</v>
      </c>
      <c r="I18" s="150">
        <v>0</v>
      </c>
      <c r="J18" s="148"/>
      <c r="K18" s="148"/>
      <c r="L18" s="51"/>
    </row>
    <row r="19" spans="1:12">
      <c r="A19" s="157" t="s">
        <v>199</v>
      </c>
      <c r="B19" s="161"/>
      <c r="C19" s="156"/>
      <c r="E19" s="150"/>
      <c r="F19" s="151"/>
      <c r="G19" s="151"/>
      <c r="H19" s="152"/>
      <c r="I19" s="150"/>
      <c r="J19" s="148"/>
      <c r="K19" s="148"/>
      <c r="L19" s="51"/>
    </row>
    <row r="20" spans="1:12">
      <c r="A20" s="157" t="s">
        <v>200</v>
      </c>
      <c r="B20" s="161"/>
      <c r="C20" s="156"/>
      <c r="D20" s="154" t="s">
        <v>104</v>
      </c>
      <c r="E20" s="150">
        <v>2400000</v>
      </c>
      <c r="F20" s="151" t="s">
        <v>191</v>
      </c>
      <c r="G20" s="151" t="s">
        <v>192</v>
      </c>
      <c r="H20" s="152">
        <f t="shared" si="0"/>
        <v>0.19748020833333332</v>
      </c>
      <c r="I20" s="150">
        <v>473952.5</v>
      </c>
      <c r="J20" s="148"/>
      <c r="K20" s="148"/>
      <c r="L20" s="51"/>
    </row>
    <row r="21" spans="1:12">
      <c r="A21" s="183" t="s">
        <v>206</v>
      </c>
      <c r="B21" s="161"/>
      <c r="C21" s="156"/>
      <c r="D21" s="154"/>
      <c r="E21" s="150"/>
      <c r="F21" s="151"/>
      <c r="G21" s="151"/>
      <c r="H21" s="152"/>
      <c r="I21" s="150"/>
      <c r="J21" s="148"/>
      <c r="K21" s="148"/>
      <c r="L21" s="51"/>
    </row>
    <row r="22" spans="1:12">
      <c r="A22" s="183" t="s">
        <v>207</v>
      </c>
      <c r="B22" s="161"/>
      <c r="C22" s="156"/>
      <c r="D22" s="154" t="s">
        <v>104</v>
      </c>
      <c r="E22" s="150">
        <v>100000</v>
      </c>
      <c r="F22" s="151"/>
      <c r="G22" s="151"/>
      <c r="H22" s="152">
        <f t="shared" si="0"/>
        <v>0</v>
      </c>
      <c r="I22" s="150">
        <v>0</v>
      </c>
      <c r="J22" s="148"/>
      <c r="K22" s="148"/>
      <c r="L22" s="51"/>
    </row>
    <row r="23" spans="1:12">
      <c r="A23" s="157" t="s">
        <v>203</v>
      </c>
      <c r="B23" s="161"/>
      <c r="C23" s="156"/>
      <c r="D23" s="154"/>
      <c r="E23" s="150"/>
      <c r="F23" s="151"/>
      <c r="G23" s="151"/>
      <c r="H23" s="155"/>
      <c r="I23" s="150"/>
      <c r="J23" s="148"/>
      <c r="K23" s="148"/>
      <c r="L23" s="51"/>
    </row>
    <row r="24" spans="1:12">
      <c r="A24" s="157" t="s">
        <v>201</v>
      </c>
      <c r="B24" s="161"/>
      <c r="C24" s="156"/>
      <c r="D24" s="154" t="s">
        <v>104</v>
      </c>
      <c r="E24" s="150">
        <v>50000</v>
      </c>
      <c r="F24" s="151" t="s">
        <v>191</v>
      </c>
      <c r="G24" s="151" t="s">
        <v>192</v>
      </c>
      <c r="H24" s="152">
        <f t="shared" si="0"/>
        <v>0</v>
      </c>
      <c r="I24" s="150">
        <v>0</v>
      </c>
      <c r="J24" s="148"/>
      <c r="K24" s="148"/>
      <c r="L24" s="51"/>
    </row>
    <row r="25" spans="1:12">
      <c r="A25" s="157" t="s">
        <v>204</v>
      </c>
      <c r="B25" s="161"/>
      <c r="C25" s="156"/>
      <c r="D25" s="154" t="s">
        <v>104</v>
      </c>
      <c r="E25" s="150">
        <v>50000</v>
      </c>
      <c r="F25" s="148"/>
      <c r="G25" s="148"/>
      <c r="H25" s="152">
        <f t="shared" si="0"/>
        <v>0</v>
      </c>
      <c r="I25" s="150">
        <v>0</v>
      </c>
      <c r="J25" s="148"/>
      <c r="K25" s="148"/>
      <c r="L25" s="51"/>
    </row>
    <row r="26" spans="1:12">
      <c r="A26" s="157" t="s">
        <v>205</v>
      </c>
      <c r="B26" s="161"/>
      <c r="C26" s="156"/>
      <c r="D26" s="148"/>
      <c r="E26" s="148"/>
      <c r="F26" s="148"/>
      <c r="G26" s="148"/>
      <c r="H26" s="152"/>
      <c r="I26" s="148"/>
      <c r="J26" s="148"/>
      <c r="K26" s="148"/>
      <c r="L26" s="51"/>
    </row>
    <row r="27" spans="1:12">
      <c r="A27" s="157" t="s">
        <v>202</v>
      </c>
      <c r="B27" s="161"/>
      <c r="C27" s="156"/>
      <c r="D27" s="149" t="s">
        <v>104</v>
      </c>
      <c r="E27" s="150">
        <v>100000</v>
      </c>
      <c r="F27" s="148"/>
      <c r="G27" s="148"/>
      <c r="H27" s="152">
        <f t="shared" si="0"/>
        <v>0</v>
      </c>
      <c r="I27" s="150">
        <v>0</v>
      </c>
      <c r="J27" s="148"/>
      <c r="K27" s="148"/>
      <c r="L27" s="51"/>
    </row>
    <row r="28" spans="1:12">
      <c r="A28" s="157" t="s">
        <v>208</v>
      </c>
      <c r="B28" s="161"/>
      <c r="C28" s="156"/>
      <c r="D28" s="148"/>
      <c r="E28" s="150"/>
      <c r="F28" s="148"/>
      <c r="G28" s="148"/>
      <c r="H28" s="152"/>
      <c r="I28" s="150"/>
      <c r="J28" s="148"/>
      <c r="K28" s="148"/>
      <c r="L28" s="51"/>
    </row>
    <row r="29" spans="1:12">
      <c r="A29" s="157" t="s">
        <v>209</v>
      </c>
      <c r="B29" s="161"/>
      <c r="C29" s="156"/>
      <c r="D29" s="149" t="s">
        <v>104</v>
      </c>
      <c r="E29" s="154">
        <v>20000</v>
      </c>
      <c r="F29" s="149"/>
      <c r="G29" s="149"/>
      <c r="H29" s="152">
        <f t="shared" si="0"/>
        <v>0</v>
      </c>
      <c r="I29" s="154">
        <v>0</v>
      </c>
      <c r="J29" s="149"/>
      <c r="K29" s="149"/>
      <c r="L29" s="51"/>
    </row>
    <row r="30" spans="1:12">
      <c r="A30" s="180" t="s">
        <v>210</v>
      </c>
      <c r="B30" s="181"/>
      <c r="C30" s="166"/>
      <c r="D30" s="182" t="s">
        <v>104</v>
      </c>
      <c r="E30" s="184">
        <v>100000</v>
      </c>
      <c r="F30" s="182"/>
      <c r="G30" s="149"/>
      <c r="H30" s="152">
        <f t="shared" si="0"/>
        <v>0</v>
      </c>
      <c r="I30" s="184">
        <v>0</v>
      </c>
      <c r="J30" s="182"/>
      <c r="K30" s="149"/>
      <c r="L30" s="51"/>
    </row>
    <row r="31" spans="1:12">
      <c r="A31" s="192"/>
      <c r="C31" s="192"/>
      <c r="D31" s="175"/>
      <c r="E31" s="185"/>
      <c r="F31" s="169"/>
      <c r="G31" s="169"/>
      <c r="H31" s="186"/>
      <c r="I31" s="195"/>
      <c r="J31" s="171"/>
      <c r="K31" s="170"/>
      <c r="L31" s="51"/>
    </row>
    <row r="32" spans="1:12">
      <c r="A32" s="42"/>
      <c r="C32" s="42"/>
      <c r="D32" s="176"/>
      <c r="E32" s="167"/>
      <c r="F32" s="172"/>
      <c r="G32" s="172"/>
      <c r="H32" s="145"/>
      <c r="I32" s="172"/>
      <c r="J32" s="172"/>
      <c r="K32" s="173"/>
      <c r="L32" s="51"/>
    </row>
    <row r="33" spans="1:12">
      <c r="A33" s="190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51"/>
    </row>
    <row r="34" spans="1:12">
      <c r="A34" s="51" t="s">
        <v>53</v>
      </c>
      <c r="B34" s="51"/>
      <c r="C34" s="51"/>
      <c r="D34" s="51"/>
      <c r="E34" s="51" t="s">
        <v>75</v>
      </c>
      <c r="F34" s="51"/>
      <c r="G34" s="51" t="s">
        <v>52</v>
      </c>
      <c r="H34" s="51"/>
      <c r="I34" s="51"/>
      <c r="J34" s="51"/>
      <c r="K34" s="51"/>
      <c r="L34" s="51"/>
    </row>
    <row r="35" spans="1:12">
      <c r="A35" s="51" t="s">
        <v>54</v>
      </c>
      <c r="B35" s="51"/>
      <c r="C35" s="51"/>
      <c r="D35" s="51"/>
      <c r="E35" s="51" t="s">
        <v>75</v>
      </c>
      <c r="F35" s="51"/>
      <c r="G35" s="51"/>
      <c r="H35" s="51"/>
      <c r="I35" s="51"/>
      <c r="J35" s="51"/>
      <c r="K35" s="51"/>
      <c r="L35" s="51"/>
    </row>
    <row r="36" spans="1:12">
      <c r="A36" s="51" t="s">
        <v>112</v>
      </c>
      <c r="B36" s="177" t="s">
        <v>178</v>
      </c>
      <c r="C36" s="51" t="s">
        <v>186</v>
      </c>
      <c r="D36" s="136"/>
      <c r="E36" s="51" t="s">
        <v>77</v>
      </c>
      <c r="F36" s="51"/>
      <c r="G36" s="51"/>
      <c r="H36" s="51"/>
      <c r="I36" s="51"/>
      <c r="J36" s="51"/>
      <c r="K36" s="51"/>
      <c r="L36" s="51"/>
    </row>
    <row r="37" spans="1:12">
      <c r="A37" s="51"/>
      <c r="B37" s="51"/>
      <c r="C37" s="51" t="s">
        <v>74</v>
      </c>
      <c r="D37" s="51"/>
      <c r="E37" s="51"/>
      <c r="F37" s="51"/>
      <c r="G37" s="51"/>
      <c r="H37" s="51"/>
      <c r="I37" s="51"/>
      <c r="J37" s="51"/>
      <c r="K37" s="51"/>
      <c r="L37" s="51"/>
    </row>
    <row r="38" spans="1:12">
      <c r="A38" s="51" t="s">
        <v>101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>
      <c r="A39" s="279" t="s">
        <v>55</v>
      </c>
      <c r="B39" s="280"/>
      <c r="C39" s="281"/>
      <c r="D39" s="263" t="s">
        <v>56</v>
      </c>
      <c r="E39" s="263" t="s">
        <v>57</v>
      </c>
      <c r="F39" s="265" t="s">
        <v>161</v>
      </c>
      <c r="G39" s="267" t="s">
        <v>162</v>
      </c>
      <c r="H39" s="260" t="s">
        <v>62</v>
      </c>
      <c r="I39" s="261"/>
      <c r="J39" s="132" t="s">
        <v>67</v>
      </c>
      <c r="K39" s="49"/>
      <c r="L39" s="51"/>
    </row>
    <row r="40" spans="1:12" ht="39">
      <c r="A40" s="282"/>
      <c r="B40" s="283"/>
      <c r="C40" s="284"/>
      <c r="D40" s="264"/>
      <c r="E40" s="264"/>
      <c r="F40" s="266"/>
      <c r="G40" s="268"/>
      <c r="H40" s="134" t="s">
        <v>159</v>
      </c>
      <c r="I40" s="134" t="s">
        <v>158</v>
      </c>
      <c r="J40" s="134" t="s">
        <v>160</v>
      </c>
      <c r="K40" s="135" t="s">
        <v>70</v>
      </c>
      <c r="L40" s="51"/>
    </row>
    <row r="41" spans="1:12">
      <c r="A41" s="180" t="s">
        <v>211</v>
      </c>
      <c r="B41" s="181"/>
      <c r="C41" s="166"/>
      <c r="D41" s="178" t="s">
        <v>103</v>
      </c>
      <c r="E41" s="75"/>
      <c r="F41" s="77"/>
      <c r="G41" s="77"/>
      <c r="H41" s="116"/>
      <c r="I41" s="75"/>
      <c r="J41" s="75"/>
      <c r="K41" s="160"/>
      <c r="L41" s="51"/>
    </row>
    <row r="42" spans="1:12">
      <c r="A42" s="183" t="s">
        <v>212</v>
      </c>
      <c r="B42" s="179"/>
      <c r="C42" s="168"/>
      <c r="D42" s="149"/>
      <c r="E42" s="150"/>
      <c r="F42" s="151"/>
      <c r="G42" s="151"/>
      <c r="H42" s="152"/>
      <c r="I42" s="150"/>
      <c r="J42" s="150"/>
      <c r="K42" s="162"/>
      <c r="L42" s="51"/>
    </row>
    <row r="43" spans="1:12">
      <c r="A43" s="157" t="s">
        <v>213</v>
      </c>
      <c r="B43" s="161"/>
      <c r="C43" s="161"/>
      <c r="D43" s="149" t="s">
        <v>104</v>
      </c>
      <c r="E43" s="150">
        <v>20000</v>
      </c>
      <c r="F43" s="151" t="s">
        <v>191</v>
      </c>
      <c r="G43" s="151" t="s">
        <v>192</v>
      </c>
      <c r="H43" s="152">
        <f t="shared" ref="H43" si="1">I43/E43</f>
        <v>0</v>
      </c>
      <c r="I43" s="150">
        <v>0</v>
      </c>
      <c r="J43" s="150"/>
      <c r="K43" s="162"/>
      <c r="L43" s="51"/>
    </row>
    <row r="44" spans="1:12">
      <c r="A44" s="157"/>
      <c r="B44" s="161"/>
      <c r="C44" s="161"/>
      <c r="D44" s="149"/>
      <c r="E44" s="150"/>
      <c r="F44" s="151"/>
      <c r="G44" s="151"/>
      <c r="H44" s="152"/>
      <c r="I44" s="150"/>
      <c r="J44" s="150"/>
      <c r="K44" s="162"/>
      <c r="L44" s="51"/>
    </row>
    <row r="45" spans="1:12">
      <c r="A45" s="158" t="s">
        <v>214</v>
      </c>
      <c r="B45" s="161"/>
      <c r="C45" s="161"/>
      <c r="D45" s="154"/>
      <c r="E45" s="150"/>
      <c r="F45" s="151"/>
      <c r="G45" s="151"/>
      <c r="H45" s="152"/>
      <c r="I45" s="150"/>
      <c r="J45" s="150"/>
      <c r="K45" s="162"/>
      <c r="L45" s="51"/>
    </row>
    <row r="46" spans="1:12">
      <c r="A46" s="183" t="s">
        <v>215</v>
      </c>
      <c r="B46" s="161"/>
      <c r="C46" s="161"/>
      <c r="D46" s="154" t="s">
        <v>104</v>
      </c>
      <c r="E46" s="150">
        <v>200000</v>
      </c>
      <c r="F46" s="151" t="s">
        <v>191</v>
      </c>
      <c r="G46" s="151" t="s">
        <v>192</v>
      </c>
      <c r="H46" s="152">
        <f t="shared" ref="H46:H64" si="2">I46/E46</f>
        <v>0</v>
      </c>
      <c r="I46" s="150">
        <v>0</v>
      </c>
      <c r="J46" s="148"/>
      <c r="K46" s="156"/>
      <c r="L46" s="51"/>
    </row>
    <row r="47" spans="1:12">
      <c r="A47" s="183" t="s">
        <v>216</v>
      </c>
      <c r="B47" s="161"/>
      <c r="C47" s="161"/>
      <c r="D47" s="154" t="s">
        <v>104</v>
      </c>
      <c r="E47" s="150">
        <v>100000</v>
      </c>
      <c r="F47" s="151" t="s">
        <v>191</v>
      </c>
      <c r="G47" s="151" t="s">
        <v>192</v>
      </c>
      <c r="H47" s="152">
        <f t="shared" si="2"/>
        <v>0</v>
      </c>
      <c r="I47" s="150">
        <v>0</v>
      </c>
      <c r="J47" s="148"/>
      <c r="K47" s="156"/>
      <c r="L47" s="51"/>
    </row>
    <row r="48" spans="1:12">
      <c r="A48" s="157" t="s">
        <v>217</v>
      </c>
      <c r="B48" s="161"/>
      <c r="C48" s="161"/>
      <c r="D48" s="154" t="s">
        <v>104</v>
      </c>
      <c r="E48" s="150">
        <v>100000</v>
      </c>
      <c r="F48" s="151" t="s">
        <v>191</v>
      </c>
      <c r="G48" s="151" t="s">
        <v>192</v>
      </c>
      <c r="H48" s="152">
        <f t="shared" si="2"/>
        <v>0</v>
      </c>
      <c r="I48" s="150">
        <v>0</v>
      </c>
      <c r="J48" s="148"/>
      <c r="K48" s="156"/>
      <c r="L48" s="51"/>
    </row>
    <row r="49" spans="1:12">
      <c r="A49" s="157" t="s">
        <v>218</v>
      </c>
      <c r="B49" s="161"/>
      <c r="C49" s="161"/>
      <c r="D49" s="154" t="s">
        <v>104</v>
      </c>
      <c r="E49" s="150">
        <v>100000</v>
      </c>
      <c r="F49" s="151" t="s">
        <v>191</v>
      </c>
      <c r="G49" s="151" t="s">
        <v>192</v>
      </c>
      <c r="H49" s="152">
        <f t="shared" si="2"/>
        <v>0</v>
      </c>
      <c r="I49" s="150">
        <v>0</v>
      </c>
      <c r="J49" s="148"/>
      <c r="K49" s="156"/>
      <c r="L49" s="51"/>
    </row>
    <row r="50" spans="1:12">
      <c r="A50" s="157" t="s">
        <v>219</v>
      </c>
      <c r="B50" s="161"/>
      <c r="C50" s="161"/>
      <c r="D50" s="154" t="s">
        <v>104</v>
      </c>
      <c r="E50" s="150">
        <v>20000</v>
      </c>
      <c r="F50" s="151" t="s">
        <v>191</v>
      </c>
      <c r="G50" s="151" t="s">
        <v>192</v>
      </c>
      <c r="H50" s="152">
        <f t="shared" si="2"/>
        <v>0</v>
      </c>
      <c r="I50" s="150">
        <v>0</v>
      </c>
      <c r="J50" s="148"/>
      <c r="K50" s="156"/>
      <c r="L50" s="51"/>
    </row>
    <row r="51" spans="1:12">
      <c r="A51" s="157" t="s">
        <v>220</v>
      </c>
      <c r="B51" s="161"/>
      <c r="C51" s="161"/>
      <c r="D51" s="154" t="s">
        <v>104</v>
      </c>
      <c r="E51" s="150">
        <v>50000</v>
      </c>
      <c r="F51" s="151" t="s">
        <v>191</v>
      </c>
      <c r="G51" s="151" t="s">
        <v>192</v>
      </c>
      <c r="H51" s="152">
        <f t="shared" si="2"/>
        <v>0</v>
      </c>
      <c r="I51" s="150">
        <v>0</v>
      </c>
      <c r="J51" s="148"/>
      <c r="K51" s="156"/>
      <c r="L51" s="51"/>
    </row>
    <row r="52" spans="1:12">
      <c r="A52" s="157" t="s">
        <v>221</v>
      </c>
      <c r="B52" s="161"/>
      <c r="C52" s="161"/>
      <c r="D52" s="154"/>
      <c r="E52" s="150">
        <v>20000</v>
      </c>
      <c r="F52" s="151" t="s">
        <v>191</v>
      </c>
      <c r="G52" s="151" t="s">
        <v>192</v>
      </c>
      <c r="H52" s="163">
        <f t="shared" si="2"/>
        <v>0</v>
      </c>
      <c r="I52" s="150">
        <v>0</v>
      </c>
      <c r="J52" s="148"/>
      <c r="K52" s="156"/>
      <c r="L52" s="51"/>
    </row>
    <row r="53" spans="1:12">
      <c r="A53" s="157" t="s">
        <v>222</v>
      </c>
      <c r="B53" s="161"/>
      <c r="C53" s="161"/>
      <c r="D53" s="154" t="s">
        <v>104</v>
      </c>
      <c r="E53" s="150">
        <v>20000</v>
      </c>
      <c r="F53" s="151" t="s">
        <v>191</v>
      </c>
      <c r="G53" s="151" t="s">
        <v>192</v>
      </c>
      <c r="H53" s="152">
        <f t="shared" si="2"/>
        <v>0</v>
      </c>
      <c r="I53" s="150">
        <v>0</v>
      </c>
      <c r="J53" s="148"/>
      <c r="K53" s="156"/>
      <c r="L53" s="51"/>
    </row>
    <row r="54" spans="1:12">
      <c r="A54" s="157" t="s">
        <v>223</v>
      </c>
      <c r="B54" s="161"/>
      <c r="C54" s="161"/>
      <c r="D54" s="154" t="s">
        <v>104</v>
      </c>
      <c r="E54" s="150">
        <v>50000</v>
      </c>
      <c r="F54" s="151" t="s">
        <v>191</v>
      </c>
      <c r="G54" s="151" t="s">
        <v>192</v>
      </c>
      <c r="H54" s="152">
        <f t="shared" si="2"/>
        <v>0</v>
      </c>
      <c r="I54" s="150">
        <v>0</v>
      </c>
      <c r="J54" s="148"/>
      <c r="K54" s="156"/>
      <c r="L54" s="51"/>
    </row>
    <row r="55" spans="1:12">
      <c r="A55" s="157" t="s">
        <v>224</v>
      </c>
      <c r="B55" s="161"/>
      <c r="C55" s="161"/>
      <c r="D55" s="149" t="s">
        <v>104</v>
      </c>
      <c r="E55" s="150">
        <v>100000</v>
      </c>
      <c r="F55" s="151" t="s">
        <v>191</v>
      </c>
      <c r="G55" s="151" t="s">
        <v>192</v>
      </c>
      <c r="H55" s="152">
        <f t="shared" si="2"/>
        <v>0</v>
      </c>
      <c r="I55" s="150">
        <v>0</v>
      </c>
      <c r="J55" s="148"/>
      <c r="K55" s="148"/>
      <c r="L55" s="51"/>
    </row>
    <row r="56" spans="1:12">
      <c r="A56" s="157" t="s">
        <v>225</v>
      </c>
      <c r="B56" s="161"/>
      <c r="C56" s="161"/>
      <c r="D56" s="149" t="s">
        <v>104</v>
      </c>
      <c r="E56" s="150">
        <v>100000</v>
      </c>
      <c r="F56" s="151" t="s">
        <v>191</v>
      </c>
      <c r="G56" s="151" t="s">
        <v>192</v>
      </c>
      <c r="H56" s="152">
        <f t="shared" si="2"/>
        <v>0</v>
      </c>
      <c r="I56" s="150">
        <v>0</v>
      </c>
      <c r="J56" s="148"/>
      <c r="K56" s="148"/>
      <c r="L56" s="51"/>
    </row>
    <row r="57" spans="1:12">
      <c r="A57" s="157" t="s">
        <v>226</v>
      </c>
      <c r="B57" s="161"/>
      <c r="C57" s="161"/>
      <c r="D57" s="149" t="s">
        <v>104</v>
      </c>
      <c r="E57" s="150">
        <v>100000</v>
      </c>
      <c r="F57" s="151" t="s">
        <v>191</v>
      </c>
      <c r="G57" s="151" t="s">
        <v>192</v>
      </c>
      <c r="H57" s="152">
        <f t="shared" si="2"/>
        <v>0</v>
      </c>
      <c r="I57" s="150">
        <v>0</v>
      </c>
      <c r="J57" s="148"/>
      <c r="K57" s="148"/>
      <c r="L57" s="51"/>
    </row>
    <row r="58" spans="1:12">
      <c r="A58" s="157" t="s">
        <v>227</v>
      </c>
      <c r="B58" s="161"/>
      <c r="C58" s="161"/>
      <c r="D58" s="149" t="s">
        <v>104</v>
      </c>
      <c r="E58" s="150">
        <v>40000</v>
      </c>
      <c r="F58" s="151" t="s">
        <v>191</v>
      </c>
      <c r="G58" s="151" t="s">
        <v>192</v>
      </c>
      <c r="H58" s="152">
        <f t="shared" si="2"/>
        <v>0</v>
      </c>
      <c r="I58" s="150">
        <v>0</v>
      </c>
      <c r="J58" s="148"/>
      <c r="K58" s="148"/>
      <c r="L58" s="51"/>
    </row>
    <row r="59" spans="1:12">
      <c r="A59" s="157" t="s">
        <v>228</v>
      </c>
      <c r="B59" s="161"/>
      <c r="C59" s="161"/>
      <c r="D59" s="149" t="s">
        <v>104</v>
      </c>
      <c r="E59" s="150">
        <v>20000</v>
      </c>
      <c r="F59" s="151" t="s">
        <v>191</v>
      </c>
      <c r="G59" s="151" t="s">
        <v>192</v>
      </c>
      <c r="H59" s="152">
        <f t="shared" si="2"/>
        <v>0.3</v>
      </c>
      <c r="I59" s="150">
        <v>6000</v>
      </c>
      <c r="J59" s="148"/>
      <c r="K59" s="148"/>
      <c r="L59" s="51"/>
    </row>
    <row r="60" spans="1:12">
      <c r="A60" s="286" t="s">
        <v>229</v>
      </c>
      <c r="B60" s="287"/>
      <c r="C60" s="288"/>
      <c r="D60" s="149" t="s">
        <v>104</v>
      </c>
      <c r="E60" s="154">
        <v>50000</v>
      </c>
      <c r="F60" s="151" t="s">
        <v>191</v>
      </c>
      <c r="G60" s="151" t="s">
        <v>192</v>
      </c>
      <c r="H60" s="152">
        <f t="shared" si="2"/>
        <v>0</v>
      </c>
      <c r="I60" s="154">
        <v>0</v>
      </c>
      <c r="J60" s="149"/>
      <c r="K60" s="149"/>
      <c r="L60" s="51"/>
    </row>
    <row r="61" spans="1:12">
      <c r="A61" s="180" t="s">
        <v>230</v>
      </c>
      <c r="B61" s="181"/>
      <c r="C61" s="181"/>
      <c r="D61" s="149"/>
      <c r="E61" s="184"/>
      <c r="F61" s="151"/>
      <c r="G61" s="151"/>
      <c r="H61" s="152"/>
      <c r="I61" s="184"/>
      <c r="J61" s="182"/>
      <c r="K61" s="149"/>
      <c r="L61" s="51"/>
    </row>
    <row r="62" spans="1:12">
      <c r="A62" s="180" t="s">
        <v>251</v>
      </c>
      <c r="B62" s="181"/>
      <c r="C62" s="181"/>
      <c r="D62" s="149" t="s">
        <v>104</v>
      </c>
      <c r="E62" s="184">
        <v>20000</v>
      </c>
      <c r="F62" s="151" t="s">
        <v>191</v>
      </c>
      <c r="G62" s="151" t="s">
        <v>192</v>
      </c>
      <c r="H62" s="152">
        <f t="shared" si="2"/>
        <v>0</v>
      </c>
      <c r="I62" s="184">
        <v>0</v>
      </c>
      <c r="J62" s="182"/>
      <c r="K62" s="148"/>
      <c r="L62" s="51"/>
    </row>
    <row r="63" spans="1:12">
      <c r="A63" s="193" t="s">
        <v>252</v>
      </c>
      <c r="B63" s="179"/>
      <c r="C63" s="179"/>
      <c r="D63" s="149" t="s">
        <v>104</v>
      </c>
      <c r="E63" s="150">
        <v>150000</v>
      </c>
      <c r="F63" s="151" t="s">
        <v>191</v>
      </c>
      <c r="G63" s="151" t="s">
        <v>192</v>
      </c>
      <c r="H63" s="152">
        <f t="shared" si="2"/>
        <v>0</v>
      </c>
      <c r="I63" s="154">
        <v>0</v>
      </c>
      <c r="J63" s="148"/>
      <c r="K63" s="148"/>
      <c r="L63" s="51"/>
    </row>
    <row r="64" spans="1:12">
      <c r="A64" s="157" t="s">
        <v>253</v>
      </c>
      <c r="B64" s="161"/>
      <c r="C64" s="161"/>
      <c r="D64" s="149" t="s">
        <v>104</v>
      </c>
      <c r="E64" s="150">
        <v>100000</v>
      </c>
      <c r="F64" s="151" t="s">
        <v>191</v>
      </c>
      <c r="G64" s="151" t="s">
        <v>192</v>
      </c>
      <c r="H64" s="152">
        <f t="shared" si="2"/>
        <v>0</v>
      </c>
      <c r="I64" s="150">
        <v>0</v>
      </c>
      <c r="J64" s="148"/>
      <c r="K64" s="148"/>
      <c r="L64" s="51"/>
    </row>
    <row r="65" spans="1:12">
      <c r="A65" s="51"/>
      <c r="B65" s="51"/>
      <c r="C65" s="51"/>
      <c r="D65" s="51"/>
      <c r="E65" s="94"/>
      <c r="F65" s="51"/>
      <c r="G65" s="51"/>
      <c r="H65" s="51"/>
      <c r="I65" s="94"/>
      <c r="J65" s="51"/>
      <c r="K65" s="51"/>
      <c r="L65" s="51"/>
    </row>
    <row r="66" spans="1:1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>
      <c r="A67" s="51" t="s">
        <v>53</v>
      </c>
      <c r="B67" s="51"/>
      <c r="C67" s="51"/>
      <c r="D67" s="51"/>
      <c r="E67" s="51" t="s">
        <v>75</v>
      </c>
      <c r="F67" s="51"/>
      <c r="G67" s="51" t="s">
        <v>52</v>
      </c>
      <c r="H67" s="51"/>
      <c r="I67" s="51"/>
      <c r="J67" s="51"/>
      <c r="K67" s="51"/>
      <c r="L67" s="51"/>
    </row>
    <row r="68" spans="1:12">
      <c r="A68" s="51" t="s">
        <v>54</v>
      </c>
      <c r="B68" s="51"/>
      <c r="C68" s="51"/>
      <c r="D68" s="51"/>
      <c r="E68" s="51" t="s">
        <v>75</v>
      </c>
      <c r="F68" s="51"/>
      <c r="G68" s="51"/>
      <c r="H68" s="51"/>
      <c r="I68" s="51"/>
      <c r="J68" s="51"/>
      <c r="K68" s="51"/>
      <c r="L68" s="51"/>
    </row>
    <row r="69" spans="1:12">
      <c r="A69" s="51" t="s">
        <v>112</v>
      </c>
      <c r="B69" s="191" t="s">
        <v>178</v>
      </c>
      <c r="C69" s="51" t="s">
        <v>186</v>
      </c>
      <c r="D69" s="190"/>
      <c r="E69" s="51" t="s">
        <v>77</v>
      </c>
      <c r="F69" s="51"/>
      <c r="G69" s="51"/>
      <c r="H69" s="51"/>
      <c r="I69" s="51"/>
      <c r="J69" s="51"/>
      <c r="K69" s="51"/>
      <c r="L69" s="51"/>
    </row>
    <row r="70" spans="1:12">
      <c r="A70" s="51"/>
      <c r="B70" s="51"/>
      <c r="C70" s="51" t="s">
        <v>74</v>
      </c>
      <c r="D70" s="51"/>
      <c r="E70" s="51"/>
      <c r="F70" s="51"/>
      <c r="G70" s="51"/>
      <c r="H70" s="51"/>
      <c r="I70" s="51"/>
      <c r="J70" s="51"/>
      <c r="K70" s="51"/>
      <c r="L70" s="51"/>
    </row>
    <row r="71" spans="1:12">
      <c r="A71" s="51" t="s">
        <v>101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>
      <c r="A72" s="279" t="s">
        <v>55</v>
      </c>
      <c r="B72" s="280"/>
      <c r="C72" s="281"/>
      <c r="D72" s="263" t="s">
        <v>56</v>
      </c>
      <c r="E72" s="263" t="s">
        <v>57</v>
      </c>
      <c r="F72" s="265" t="s">
        <v>161</v>
      </c>
      <c r="G72" s="267" t="s">
        <v>162</v>
      </c>
      <c r="H72" s="260" t="s">
        <v>62</v>
      </c>
      <c r="I72" s="261"/>
      <c r="J72" s="187" t="s">
        <v>67</v>
      </c>
      <c r="K72" s="49"/>
      <c r="L72" s="51"/>
    </row>
    <row r="73" spans="1:12" ht="39">
      <c r="A73" s="282"/>
      <c r="B73" s="283"/>
      <c r="C73" s="284"/>
      <c r="D73" s="264"/>
      <c r="E73" s="264"/>
      <c r="F73" s="266"/>
      <c r="G73" s="268"/>
      <c r="H73" s="188" t="s">
        <v>159</v>
      </c>
      <c r="I73" s="188" t="s">
        <v>158</v>
      </c>
      <c r="J73" s="188" t="s">
        <v>160</v>
      </c>
      <c r="K73" s="189" t="s">
        <v>70</v>
      </c>
      <c r="L73" s="51"/>
    </row>
    <row r="74" spans="1:12">
      <c r="A74" s="158" t="s">
        <v>237</v>
      </c>
      <c r="B74" s="159"/>
      <c r="C74" s="156"/>
      <c r="D74" s="148"/>
      <c r="E74" s="150"/>
      <c r="F74" s="164"/>
      <c r="G74" s="164"/>
      <c r="H74" s="163"/>
      <c r="I74" s="150"/>
      <c r="J74" s="150"/>
      <c r="K74" s="150"/>
      <c r="L74" s="51"/>
    </row>
    <row r="75" spans="1:12">
      <c r="A75" s="157" t="s">
        <v>231</v>
      </c>
      <c r="B75" s="161"/>
      <c r="C75" s="161"/>
      <c r="D75" s="194" t="s">
        <v>103</v>
      </c>
      <c r="E75" s="150">
        <v>1181733</v>
      </c>
      <c r="F75" s="151" t="s">
        <v>191</v>
      </c>
      <c r="G75" s="151" t="s">
        <v>192</v>
      </c>
      <c r="H75" s="152">
        <f t="shared" ref="H75:H80" si="3">I75/E75</f>
        <v>0.25405969030229331</v>
      </c>
      <c r="I75" s="150">
        <v>300230.71999999997</v>
      </c>
      <c r="J75" s="150"/>
      <c r="K75" s="150"/>
      <c r="L75" s="51"/>
    </row>
    <row r="76" spans="1:12">
      <c r="A76" s="157" t="s">
        <v>232</v>
      </c>
      <c r="B76" s="161"/>
      <c r="C76" s="10"/>
      <c r="D76" s="149" t="s">
        <v>104</v>
      </c>
      <c r="E76" s="150">
        <v>507138</v>
      </c>
      <c r="F76" s="151" t="s">
        <v>191</v>
      </c>
      <c r="G76" s="151" t="s">
        <v>192</v>
      </c>
      <c r="H76" s="152">
        <f t="shared" si="3"/>
        <v>0.24645559985644933</v>
      </c>
      <c r="I76" s="150">
        <v>124987</v>
      </c>
      <c r="J76" s="150"/>
      <c r="K76" s="150"/>
      <c r="L76" s="51"/>
    </row>
    <row r="77" spans="1:12">
      <c r="A77" s="183" t="s">
        <v>233</v>
      </c>
      <c r="B77" s="161"/>
      <c r="C77" s="161"/>
      <c r="D77" s="149" t="s">
        <v>104</v>
      </c>
      <c r="E77" s="150">
        <v>1166792</v>
      </c>
      <c r="F77" s="151" t="s">
        <v>191</v>
      </c>
      <c r="G77" s="151" t="s">
        <v>192</v>
      </c>
      <c r="H77" s="152">
        <f t="shared" si="3"/>
        <v>0</v>
      </c>
      <c r="I77" s="150">
        <v>0</v>
      </c>
      <c r="J77" s="150"/>
      <c r="K77" s="150" t="s">
        <v>184</v>
      </c>
      <c r="L77" s="54"/>
    </row>
    <row r="78" spans="1:12">
      <c r="A78" s="157" t="s">
        <v>234</v>
      </c>
      <c r="B78" s="161"/>
      <c r="C78" s="161"/>
      <c r="D78" s="149" t="s">
        <v>104</v>
      </c>
      <c r="E78" s="150">
        <v>600000</v>
      </c>
      <c r="F78" s="151" t="s">
        <v>191</v>
      </c>
      <c r="G78" s="151" t="s">
        <v>192</v>
      </c>
      <c r="H78" s="152">
        <f t="shared" si="3"/>
        <v>0.24992500000000001</v>
      </c>
      <c r="I78" s="150">
        <v>149955</v>
      </c>
      <c r="J78" s="150"/>
      <c r="K78" s="150"/>
      <c r="L78" s="51"/>
    </row>
    <row r="79" spans="1:12">
      <c r="A79" s="157" t="s">
        <v>235</v>
      </c>
      <c r="B79" s="161"/>
      <c r="C79" s="161"/>
      <c r="D79" s="149" t="s">
        <v>104</v>
      </c>
      <c r="E79" s="150">
        <v>100000</v>
      </c>
      <c r="F79" s="151" t="s">
        <v>191</v>
      </c>
      <c r="G79" s="151" t="s">
        <v>192</v>
      </c>
      <c r="H79" s="152">
        <f t="shared" si="3"/>
        <v>0</v>
      </c>
      <c r="I79" s="150">
        <v>0</v>
      </c>
      <c r="J79" s="150"/>
      <c r="K79" s="150"/>
      <c r="L79" s="51"/>
    </row>
    <row r="80" spans="1:12">
      <c r="A80" s="157" t="s">
        <v>236</v>
      </c>
      <c r="B80" s="161"/>
      <c r="C80" s="161"/>
      <c r="D80" s="154" t="s">
        <v>104</v>
      </c>
      <c r="E80" s="150">
        <v>100000</v>
      </c>
      <c r="F80" s="151" t="s">
        <v>191</v>
      </c>
      <c r="G80" s="151" t="s">
        <v>192</v>
      </c>
      <c r="H80" s="152">
        <f t="shared" si="3"/>
        <v>0</v>
      </c>
      <c r="I80" s="150">
        <v>0</v>
      </c>
      <c r="J80" s="148"/>
      <c r="K80" s="148"/>
      <c r="L80" s="51"/>
    </row>
    <row r="81" spans="1:12">
      <c r="A81" s="157" t="s">
        <v>238</v>
      </c>
      <c r="B81" s="161"/>
      <c r="C81" s="161"/>
      <c r="D81" s="154" t="s">
        <v>104</v>
      </c>
      <c r="E81" s="150">
        <v>806000</v>
      </c>
      <c r="F81" s="151" t="s">
        <v>191</v>
      </c>
      <c r="G81" s="151" t="s">
        <v>192</v>
      </c>
      <c r="H81" s="152">
        <f t="shared" ref="H81:H88" si="4">I81/E81</f>
        <v>0</v>
      </c>
      <c r="I81" s="150">
        <v>0</v>
      </c>
      <c r="J81" s="148"/>
      <c r="K81" s="148"/>
      <c r="L81" s="51"/>
    </row>
    <row r="82" spans="1:12">
      <c r="A82" s="157"/>
      <c r="B82" s="161"/>
      <c r="C82" s="161"/>
      <c r="D82" s="154"/>
      <c r="E82" s="150"/>
      <c r="F82" s="151"/>
      <c r="G82" s="151"/>
      <c r="H82" s="152"/>
      <c r="I82" s="150"/>
      <c r="J82" s="148"/>
      <c r="K82" s="148"/>
      <c r="L82" s="51"/>
    </row>
    <row r="83" spans="1:12">
      <c r="A83" s="158" t="s">
        <v>239</v>
      </c>
      <c r="B83" s="161"/>
      <c r="C83" s="161"/>
      <c r="D83" s="154"/>
      <c r="E83" s="150"/>
      <c r="F83" s="151"/>
      <c r="G83" s="151"/>
      <c r="H83" s="152"/>
      <c r="I83" s="150"/>
      <c r="J83" s="148"/>
      <c r="K83" s="148"/>
      <c r="L83" s="51"/>
    </row>
    <row r="84" spans="1:12">
      <c r="A84" s="157" t="s">
        <v>240</v>
      </c>
      <c r="B84" s="161"/>
      <c r="C84" s="161"/>
      <c r="D84" s="154" t="s">
        <v>104</v>
      </c>
      <c r="E84" s="150"/>
      <c r="F84" s="151"/>
      <c r="G84" s="151"/>
      <c r="H84" s="152"/>
      <c r="I84" s="163"/>
      <c r="J84" s="148"/>
      <c r="K84" s="148"/>
      <c r="L84" s="51"/>
    </row>
    <row r="85" spans="1:12">
      <c r="A85" s="157" t="s">
        <v>241</v>
      </c>
      <c r="B85" s="161"/>
      <c r="C85" s="161"/>
      <c r="D85" s="154" t="s">
        <v>104</v>
      </c>
      <c r="E85" s="150">
        <v>229153.5</v>
      </c>
      <c r="F85" s="151" t="s">
        <v>191</v>
      </c>
      <c r="G85" s="151" t="s">
        <v>192</v>
      </c>
      <c r="H85" s="152">
        <f t="shared" si="4"/>
        <v>0.17944303709085832</v>
      </c>
      <c r="I85" s="150">
        <v>41120</v>
      </c>
      <c r="J85" s="148"/>
      <c r="K85" s="148"/>
      <c r="L85" s="51"/>
    </row>
    <row r="86" spans="1:12">
      <c r="A86" s="157" t="s">
        <v>242</v>
      </c>
      <c r="B86" s="161"/>
      <c r="C86" s="156"/>
      <c r="D86" s="154" t="s">
        <v>104</v>
      </c>
      <c r="E86" s="150">
        <v>275000</v>
      </c>
      <c r="F86" s="151" t="s">
        <v>191</v>
      </c>
      <c r="G86" s="151" t="s">
        <v>192</v>
      </c>
      <c r="H86" s="152">
        <f t="shared" si="4"/>
        <v>0.21724909090909092</v>
      </c>
      <c r="I86" s="150">
        <v>59743.5</v>
      </c>
      <c r="J86" s="148"/>
      <c r="K86" s="148"/>
      <c r="L86" s="51"/>
    </row>
    <row r="87" spans="1:12">
      <c r="A87" s="157" t="s">
        <v>243</v>
      </c>
      <c r="B87" s="161"/>
      <c r="C87" s="156"/>
      <c r="D87" s="154" t="s">
        <v>104</v>
      </c>
      <c r="E87" s="150">
        <v>200000</v>
      </c>
      <c r="F87" s="151" t="s">
        <v>191</v>
      </c>
      <c r="G87" s="151" t="s">
        <v>192</v>
      </c>
      <c r="H87" s="152">
        <f t="shared" si="4"/>
        <v>0.14445</v>
      </c>
      <c r="I87" s="150">
        <v>28890</v>
      </c>
      <c r="J87" s="148"/>
      <c r="K87" s="148"/>
      <c r="L87" s="51"/>
    </row>
    <row r="88" spans="1:12">
      <c r="A88" s="157" t="s">
        <v>244</v>
      </c>
      <c r="B88" s="161"/>
      <c r="C88" s="156"/>
      <c r="D88" s="154" t="s">
        <v>104</v>
      </c>
      <c r="E88" s="150">
        <v>229183.5</v>
      </c>
      <c r="F88" s="151" t="s">
        <v>191</v>
      </c>
      <c r="G88" s="151" t="s">
        <v>192</v>
      </c>
      <c r="H88" s="152">
        <f t="shared" si="4"/>
        <v>0.16649549378554737</v>
      </c>
      <c r="I88" s="150">
        <v>38158.019999999997</v>
      </c>
      <c r="J88" s="148"/>
      <c r="K88" s="148"/>
      <c r="L88" s="51"/>
    </row>
    <row r="89" spans="1:12">
      <c r="I89" s="196"/>
      <c r="L89" s="51"/>
    </row>
    <row r="90" spans="1:12">
      <c r="L90" s="51"/>
    </row>
    <row r="91" spans="1:12">
      <c r="L91" s="51"/>
    </row>
    <row r="92" spans="1:12">
      <c r="L92" s="51"/>
    </row>
    <row r="93" spans="1:12">
      <c r="L93" s="51"/>
    </row>
    <row r="94" spans="1:12">
      <c r="L94" s="51"/>
    </row>
    <row r="95" spans="1:12">
      <c r="L95" s="51"/>
    </row>
    <row r="96" spans="1:12">
      <c r="L96" s="51"/>
    </row>
    <row r="97" spans="1:12">
      <c r="L97" s="51"/>
    </row>
    <row r="98" spans="1:12">
      <c r="L98" s="51"/>
    </row>
    <row r="99" spans="1:12">
      <c r="L99" s="51"/>
    </row>
    <row r="100" spans="1:12">
      <c r="A100" s="51" t="s">
        <v>53</v>
      </c>
      <c r="B100" s="51"/>
      <c r="C100" s="51"/>
      <c r="D100" s="51"/>
      <c r="E100" s="51" t="s">
        <v>75</v>
      </c>
      <c r="F100" s="51"/>
      <c r="G100" s="51" t="s">
        <v>52</v>
      </c>
      <c r="H100" s="51"/>
      <c r="I100" s="51"/>
      <c r="J100" s="51"/>
      <c r="K100" s="51"/>
      <c r="L100" s="51"/>
    </row>
    <row r="101" spans="1:12">
      <c r="A101" s="51" t="s">
        <v>54</v>
      </c>
      <c r="B101" s="51"/>
      <c r="C101" s="51"/>
      <c r="D101" s="51"/>
      <c r="E101" s="51" t="s">
        <v>75</v>
      </c>
      <c r="F101" s="51"/>
      <c r="G101" s="51"/>
      <c r="H101" s="51"/>
      <c r="I101" s="51"/>
      <c r="J101" s="51"/>
      <c r="K101" s="51"/>
      <c r="L101" s="51"/>
    </row>
    <row r="102" spans="1:12">
      <c r="A102" s="51" t="s">
        <v>112</v>
      </c>
      <c r="B102" s="177" t="s">
        <v>178</v>
      </c>
      <c r="C102" s="51" t="s">
        <v>186</v>
      </c>
      <c r="D102" s="136"/>
      <c r="E102" s="51" t="s">
        <v>77</v>
      </c>
      <c r="F102" s="51"/>
      <c r="G102" s="51"/>
      <c r="H102" s="51"/>
      <c r="I102" s="51"/>
      <c r="J102" s="51"/>
      <c r="K102" s="51"/>
      <c r="L102" s="51"/>
    </row>
    <row r="103" spans="1:12">
      <c r="A103" s="51"/>
      <c r="B103" s="51"/>
      <c r="C103" s="51" t="s">
        <v>74</v>
      </c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>
      <c r="A104" s="51" t="s">
        <v>101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>
      <c r="A105" s="279" t="s">
        <v>55</v>
      </c>
      <c r="B105" s="280"/>
      <c r="C105" s="281"/>
      <c r="D105" s="49"/>
      <c r="E105" s="49"/>
      <c r="F105" s="132" t="s">
        <v>58</v>
      </c>
      <c r="G105" s="132" t="s">
        <v>60</v>
      </c>
      <c r="H105" s="260" t="s">
        <v>62</v>
      </c>
      <c r="I105" s="261"/>
      <c r="J105" s="132" t="s">
        <v>67</v>
      </c>
      <c r="K105" s="49"/>
      <c r="L105" s="51"/>
    </row>
    <row r="106" spans="1:12" ht="13.5" customHeight="1">
      <c r="A106" s="289"/>
      <c r="B106" s="290"/>
      <c r="C106" s="291"/>
      <c r="D106" s="53" t="s">
        <v>56</v>
      </c>
      <c r="E106" s="53" t="s">
        <v>57</v>
      </c>
      <c r="F106" s="53" t="s">
        <v>59</v>
      </c>
      <c r="G106" s="53" t="s">
        <v>61</v>
      </c>
      <c r="H106" s="53" t="s">
        <v>63</v>
      </c>
      <c r="I106" s="53" t="s">
        <v>65</v>
      </c>
      <c r="J106" s="53" t="s">
        <v>68</v>
      </c>
      <c r="K106" s="54"/>
      <c r="L106" s="51"/>
    </row>
    <row r="107" spans="1:12">
      <c r="A107" s="282"/>
      <c r="B107" s="283"/>
      <c r="C107" s="284"/>
      <c r="D107" s="58"/>
      <c r="E107" s="58"/>
      <c r="F107" s="58"/>
      <c r="G107" s="133" t="s">
        <v>58</v>
      </c>
      <c r="H107" s="133" t="s">
        <v>64</v>
      </c>
      <c r="I107" s="133" t="s">
        <v>66</v>
      </c>
      <c r="J107" s="133" t="s">
        <v>69</v>
      </c>
      <c r="K107" s="133" t="s">
        <v>70</v>
      </c>
      <c r="L107" s="51"/>
    </row>
    <row r="108" spans="1:12">
      <c r="A108" s="157" t="s">
        <v>245</v>
      </c>
      <c r="B108" s="161"/>
      <c r="C108" s="156"/>
      <c r="D108" s="154"/>
      <c r="E108" s="150"/>
      <c r="F108" s="151"/>
      <c r="G108" s="151"/>
      <c r="H108" s="152"/>
      <c r="I108" s="150"/>
      <c r="J108" s="148"/>
      <c r="K108" s="148"/>
      <c r="L108" s="51"/>
    </row>
    <row r="109" spans="1:12">
      <c r="A109" s="157" t="s">
        <v>246</v>
      </c>
      <c r="B109" s="161"/>
      <c r="C109" s="156"/>
      <c r="D109" s="154" t="s">
        <v>104</v>
      </c>
      <c r="E109" s="150">
        <v>275000</v>
      </c>
      <c r="F109" s="151" t="s">
        <v>191</v>
      </c>
      <c r="G109" s="151" t="s">
        <v>192</v>
      </c>
      <c r="H109" s="152">
        <f>I109/E109</f>
        <v>0.21693898181818183</v>
      </c>
      <c r="I109" s="150">
        <v>59658.22</v>
      </c>
      <c r="J109" s="148"/>
      <c r="K109" s="148"/>
      <c r="L109" s="51"/>
    </row>
    <row r="110" spans="1:12">
      <c r="A110" s="157" t="s">
        <v>247</v>
      </c>
      <c r="B110" s="161"/>
      <c r="C110" s="156"/>
      <c r="D110" s="154" t="s">
        <v>104</v>
      </c>
      <c r="E110" s="150">
        <v>275000</v>
      </c>
      <c r="F110" s="151" t="s">
        <v>191</v>
      </c>
      <c r="G110" s="151" t="s">
        <v>192</v>
      </c>
      <c r="H110" s="152">
        <f>I110/E110</f>
        <v>0.18763927272727274</v>
      </c>
      <c r="I110" s="150">
        <v>51600.800000000003</v>
      </c>
      <c r="J110" s="148"/>
      <c r="K110" s="148"/>
      <c r="L110" s="65"/>
    </row>
    <row r="111" spans="1:12">
      <c r="A111" s="157" t="s">
        <v>248</v>
      </c>
      <c r="B111" s="161"/>
      <c r="C111" s="156"/>
      <c r="D111" s="154" t="s">
        <v>104</v>
      </c>
      <c r="E111" s="150">
        <v>275000</v>
      </c>
      <c r="F111" s="151" t="s">
        <v>191</v>
      </c>
      <c r="G111" s="151" t="s">
        <v>192</v>
      </c>
      <c r="H111" s="152">
        <f>I111/E111</f>
        <v>6.545454545454546E-2</v>
      </c>
      <c r="I111" s="150">
        <v>18000</v>
      </c>
      <c r="J111" s="148"/>
      <c r="K111" s="148"/>
      <c r="L111" s="65"/>
    </row>
    <row r="112" spans="1:12">
      <c r="A112" s="157" t="s">
        <v>249</v>
      </c>
      <c r="B112" s="161"/>
      <c r="C112" s="156"/>
      <c r="D112" s="154" t="s">
        <v>104</v>
      </c>
      <c r="E112" s="150">
        <v>1500000</v>
      </c>
      <c r="F112" s="151" t="s">
        <v>191</v>
      </c>
      <c r="G112" s="151" t="s">
        <v>192</v>
      </c>
      <c r="H112" s="152">
        <f>I112/E112</f>
        <v>0</v>
      </c>
      <c r="I112" s="150">
        <v>0</v>
      </c>
      <c r="J112" s="148"/>
      <c r="K112" s="148"/>
      <c r="L112" s="65"/>
    </row>
    <row r="113" spans="1:12">
      <c r="A113" s="157" t="s">
        <v>250</v>
      </c>
      <c r="B113" s="159" t="s">
        <v>4</v>
      </c>
      <c r="C113" s="156"/>
      <c r="D113" s="154"/>
      <c r="E113" s="150">
        <v>13000000</v>
      </c>
      <c r="F113" s="151"/>
      <c r="G113" s="151"/>
      <c r="H113" s="152">
        <f>I113/E113</f>
        <v>0.10444582769230769</v>
      </c>
      <c r="I113" s="150">
        <v>1357795.76</v>
      </c>
      <c r="J113" s="148"/>
      <c r="K113" s="148"/>
      <c r="L113" s="65"/>
    </row>
    <row r="114" spans="1:12">
      <c r="A114" s="51" t="s">
        <v>79</v>
      </c>
      <c r="B114" s="51"/>
      <c r="C114" s="51"/>
      <c r="D114" s="51"/>
      <c r="E114" s="94"/>
      <c r="F114" s="51"/>
      <c r="G114" s="51"/>
      <c r="H114" s="51"/>
      <c r="I114" s="94"/>
      <c r="J114" s="51"/>
      <c r="K114" s="51"/>
      <c r="L114" s="65"/>
    </row>
    <row r="115" spans="1:12">
      <c r="A115" s="51" t="s">
        <v>80</v>
      </c>
      <c r="B115" s="51"/>
      <c r="C115" s="51"/>
      <c r="D115" s="51"/>
      <c r="E115" s="51"/>
      <c r="F115" s="51"/>
      <c r="G115" s="51"/>
      <c r="H115" s="138"/>
      <c r="I115" s="51"/>
      <c r="J115" s="51"/>
      <c r="K115" s="51"/>
      <c r="L115" s="65"/>
    </row>
    <row r="116" spans="1:12">
      <c r="A116" s="51" t="s">
        <v>81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65"/>
    </row>
    <row r="117" spans="1:1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65"/>
    </row>
    <row r="118" spans="1:1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65"/>
    </row>
    <row r="119" spans="1:12">
      <c r="A119" s="165" t="s">
        <v>7</v>
      </c>
      <c r="B119" s="165"/>
      <c r="C119" s="165"/>
      <c r="D119" s="285" t="s">
        <v>179</v>
      </c>
      <c r="E119" s="285"/>
      <c r="F119" s="285"/>
      <c r="G119" s="131"/>
      <c r="H119" s="137" t="s">
        <v>180</v>
      </c>
      <c r="I119" s="285" t="s">
        <v>181</v>
      </c>
      <c r="J119" s="285"/>
      <c r="K119" s="131"/>
      <c r="L119" s="65"/>
    </row>
    <row r="120" spans="1:12">
      <c r="A120" s="165" t="s">
        <v>82</v>
      </c>
      <c r="B120" s="165"/>
      <c r="C120" s="165"/>
      <c r="D120" s="165" t="s">
        <v>183</v>
      </c>
      <c r="E120" s="165"/>
      <c r="F120" s="165"/>
      <c r="G120" s="131"/>
      <c r="H120" s="137" t="s">
        <v>182</v>
      </c>
      <c r="I120" s="285" t="s">
        <v>107</v>
      </c>
      <c r="J120" s="285"/>
      <c r="K120" s="131"/>
      <c r="L120" s="65"/>
    </row>
    <row r="121" spans="1:12">
      <c r="A121" s="131"/>
      <c r="B121" s="131"/>
      <c r="C121" s="131"/>
      <c r="D121" s="51"/>
      <c r="E121" s="51"/>
      <c r="F121" s="51"/>
      <c r="G121" s="51"/>
      <c r="H121" s="131"/>
      <c r="I121" s="131"/>
      <c r="J121" s="51"/>
      <c r="K121" s="51"/>
      <c r="L121" s="65"/>
    </row>
    <row r="122" spans="1:1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65"/>
    </row>
    <row r="123" spans="1:1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65"/>
    </row>
    <row r="124" spans="1:12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>
      <c r="A126" s="65"/>
      <c r="B126" s="65"/>
      <c r="C126" s="65"/>
      <c r="D126" s="130"/>
      <c r="E126" s="141"/>
      <c r="F126" s="144"/>
      <c r="G126" s="144"/>
      <c r="H126" s="145"/>
      <c r="I126" s="141"/>
      <c r="J126" s="65"/>
      <c r="K126" s="65"/>
      <c r="L126" s="65"/>
    </row>
    <row r="127" spans="1:12">
      <c r="A127" s="65"/>
      <c r="B127" s="65"/>
      <c r="C127" s="65"/>
      <c r="D127" s="130"/>
      <c r="E127" s="141"/>
      <c r="F127" s="144"/>
      <c r="G127" s="144"/>
      <c r="H127" s="145"/>
      <c r="I127" s="141"/>
      <c r="J127" s="65"/>
      <c r="K127" s="65"/>
      <c r="L127" s="65"/>
    </row>
    <row r="128" spans="1:12">
      <c r="A128" s="65"/>
      <c r="B128" s="65"/>
      <c r="C128" s="65"/>
      <c r="D128" s="130"/>
      <c r="E128" s="141"/>
      <c r="F128" s="144"/>
      <c r="G128" s="144"/>
      <c r="H128" s="145"/>
      <c r="I128" s="141"/>
      <c r="J128" s="65"/>
      <c r="K128" s="65"/>
      <c r="L128" s="65"/>
    </row>
    <row r="129" spans="1:12">
      <c r="A129" s="65"/>
      <c r="B129" s="65"/>
      <c r="C129" s="65"/>
      <c r="D129" s="130"/>
      <c r="E129" s="141"/>
      <c r="F129" s="144"/>
      <c r="G129" s="144"/>
      <c r="H129" s="145"/>
      <c r="I129" s="141"/>
      <c r="J129" s="65"/>
      <c r="K129" s="65"/>
      <c r="L129" s="65"/>
    </row>
    <row r="130" spans="1:12">
      <c r="A130" s="65"/>
      <c r="B130" s="65"/>
      <c r="C130" s="65"/>
      <c r="D130" s="130"/>
      <c r="E130" s="141"/>
      <c r="F130" s="144"/>
      <c r="G130" s="144"/>
      <c r="H130" s="145"/>
      <c r="I130" s="141"/>
      <c r="J130" s="65"/>
      <c r="K130" s="65"/>
      <c r="L130" s="65"/>
    </row>
    <row r="131" spans="1:12">
      <c r="A131" s="292"/>
      <c r="B131" s="292"/>
      <c r="C131" s="292"/>
      <c r="D131" s="130"/>
      <c r="E131" s="141"/>
      <c r="F131" s="144"/>
      <c r="G131" s="144"/>
      <c r="H131" s="145"/>
      <c r="I131" s="141"/>
      <c r="J131" s="65"/>
      <c r="K131" s="65"/>
      <c r="L131" s="65"/>
    </row>
    <row r="132" spans="1:1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>
      <c r="A133" s="65"/>
      <c r="B133" s="65"/>
      <c r="C133" s="65"/>
      <c r="D133" s="65"/>
      <c r="E133" s="65"/>
      <c r="F133" s="65"/>
      <c r="G133" s="65"/>
      <c r="H133" s="146"/>
      <c r="I133" s="65"/>
      <c r="J133" s="65"/>
      <c r="K133" s="65"/>
      <c r="L133" s="65"/>
    </row>
    <row r="134" spans="1:1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>
      <c r="A137" s="275"/>
      <c r="B137" s="275"/>
      <c r="C137" s="275"/>
      <c r="D137" s="65"/>
      <c r="E137" s="65"/>
      <c r="F137" s="65"/>
      <c r="G137" s="65"/>
      <c r="H137" s="275"/>
      <c r="I137" s="275"/>
      <c r="J137" s="65"/>
      <c r="K137" s="65"/>
      <c r="L137" s="65"/>
    </row>
    <row r="138" spans="1:12">
      <c r="A138" s="275"/>
      <c r="B138" s="275"/>
      <c r="C138" s="275"/>
      <c r="D138" s="65"/>
      <c r="E138" s="65"/>
      <c r="F138" s="65"/>
      <c r="G138" s="65"/>
      <c r="H138" s="275"/>
      <c r="I138" s="275"/>
      <c r="J138" s="65"/>
      <c r="K138" s="65"/>
      <c r="L138" s="65"/>
    </row>
    <row r="139" spans="1:12">
      <c r="A139" s="136"/>
      <c r="B139" s="136"/>
      <c r="C139" s="136"/>
      <c r="D139" s="65"/>
      <c r="E139" s="65"/>
      <c r="F139" s="65"/>
      <c r="G139" s="65"/>
      <c r="H139" s="136"/>
      <c r="I139" s="136"/>
      <c r="J139" s="65"/>
      <c r="K139" s="65"/>
      <c r="L139" s="65"/>
    </row>
    <row r="140" spans="1:12">
      <c r="A140" s="136"/>
      <c r="B140" s="136"/>
      <c r="C140" s="136"/>
      <c r="D140" s="65"/>
      <c r="E140" s="65"/>
      <c r="F140" s="65"/>
      <c r="G140" s="65"/>
      <c r="H140" s="136"/>
      <c r="I140" s="136"/>
      <c r="J140" s="65"/>
      <c r="K140" s="65"/>
      <c r="L140" s="65"/>
    </row>
    <row r="141" spans="1:12">
      <c r="A141" s="136"/>
      <c r="B141" s="136"/>
      <c r="C141" s="136"/>
      <c r="D141" s="65"/>
      <c r="E141" s="65"/>
      <c r="F141" s="65"/>
      <c r="G141" s="65"/>
      <c r="H141" s="136"/>
      <c r="I141" s="136"/>
      <c r="J141" s="65"/>
      <c r="K141" s="65"/>
      <c r="L141" s="65"/>
    </row>
    <row r="142" spans="1:12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>
      <c r="A144" s="65"/>
      <c r="B144" s="136"/>
      <c r="C144" s="65"/>
      <c r="D144" s="136"/>
      <c r="E144" s="65"/>
      <c r="F144" s="65"/>
      <c r="G144" s="65"/>
      <c r="H144" s="65"/>
      <c r="I144" s="65"/>
      <c r="J144" s="65"/>
      <c r="K144" s="65"/>
      <c r="L144" s="65"/>
    </row>
    <row r="145" spans="1:12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>
      <c r="A150" s="290"/>
      <c r="B150" s="290"/>
      <c r="C150" s="290"/>
      <c r="D150" s="290"/>
      <c r="E150" s="290"/>
      <c r="F150" s="293"/>
      <c r="G150" s="294"/>
      <c r="H150" s="275"/>
      <c r="I150" s="275"/>
      <c r="J150" s="136"/>
      <c r="K150" s="65"/>
      <c r="L150" s="65"/>
    </row>
    <row r="151" spans="1:12">
      <c r="A151" s="290"/>
      <c r="B151" s="290"/>
      <c r="C151" s="290"/>
      <c r="D151" s="290"/>
      <c r="E151" s="290"/>
      <c r="F151" s="293"/>
      <c r="G151" s="294"/>
      <c r="H151" s="139"/>
      <c r="I151" s="139"/>
      <c r="J151" s="139"/>
      <c r="K151" s="140"/>
      <c r="L151" s="65"/>
    </row>
    <row r="152" spans="1:12">
      <c r="A152" s="61"/>
      <c r="B152" s="61"/>
      <c r="C152" s="65"/>
      <c r="D152" s="65"/>
      <c r="E152" s="141"/>
      <c r="F152" s="142"/>
      <c r="G152" s="142"/>
      <c r="H152" s="143"/>
      <c r="I152" s="141"/>
      <c r="J152" s="141"/>
      <c r="K152" s="141"/>
      <c r="L152" s="65"/>
    </row>
    <row r="153" spans="1:12">
      <c r="A153" s="65"/>
      <c r="B153" s="65"/>
      <c r="C153" s="65"/>
      <c r="D153" s="65"/>
      <c r="E153" s="141"/>
      <c r="F153" s="144"/>
      <c r="G153" s="144"/>
      <c r="H153" s="145"/>
      <c r="I153" s="141"/>
      <c r="J153" s="141"/>
      <c r="K153" s="141"/>
      <c r="L153" s="65"/>
    </row>
    <row r="154" spans="1:12">
      <c r="A154" s="65"/>
      <c r="B154" s="65"/>
      <c r="C154" s="65"/>
      <c r="D154" s="136"/>
      <c r="E154" s="141"/>
      <c r="F154" s="144"/>
      <c r="G154" s="144"/>
      <c r="H154" s="145"/>
      <c r="I154" s="141"/>
      <c r="J154" s="141"/>
      <c r="K154" s="141"/>
      <c r="L154" s="65"/>
    </row>
    <row r="155" spans="1:12">
      <c r="A155" s="65"/>
      <c r="B155" s="65"/>
      <c r="C155" s="65"/>
      <c r="D155" s="147"/>
      <c r="E155" s="141"/>
      <c r="F155" s="144"/>
      <c r="G155" s="144"/>
      <c r="H155" s="145"/>
      <c r="I155" s="141"/>
      <c r="J155" s="141"/>
      <c r="K155" s="141"/>
      <c r="L155" s="65"/>
    </row>
    <row r="156" spans="1:12">
      <c r="A156" s="65"/>
      <c r="B156" s="65"/>
      <c r="C156" s="65"/>
      <c r="D156" s="136"/>
      <c r="E156" s="141"/>
      <c r="F156" s="144"/>
      <c r="G156" s="144"/>
      <c r="H156" s="145"/>
      <c r="I156" s="141"/>
      <c r="J156" s="141"/>
      <c r="K156" s="141"/>
      <c r="L156" s="65"/>
    </row>
    <row r="157" spans="1:12">
      <c r="A157" s="65"/>
      <c r="B157" s="65"/>
      <c r="C157" s="65"/>
      <c r="D157" s="136"/>
      <c r="E157" s="141"/>
      <c r="F157" s="144"/>
      <c r="G157" s="144"/>
      <c r="H157" s="145"/>
      <c r="I157" s="141"/>
      <c r="J157" s="141"/>
      <c r="K157" s="141"/>
      <c r="L157" s="65"/>
    </row>
    <row r="158" spans="1:12">
      <c r="A158" s="65"/>
      <c r="B158" s="65"/>
      <c r="C158" s="65"/>
      <c r="D158" s="136"/>
      <c r="E158" s="141"/>
      <c r="F158" s="144"/>
      <c r="G158" s="144"/>
      <c r="H158" s="145"/>
      <c r="I158" s="141"/>
      <c r="J158" s="141"/>
      <c r="K158" s="141"/>
      <c r="L158" s="65"/>
    </row>
    <row r="159" spans="1:12">
      <c r="A159" s="65"/>
      <c r="B159" s="65"/>
      <c r="C159" s="65"/>
      <c r="D159" s="130"/>
      <c r="E159" s="141"/>
      <c r="F159" s="144"/>
      <c r="G159" s="144"/>
      <c r="H159" s="145"/>
      <c r="I159" s="141"/>
      <c r="J159" s="65"/>
      <c r="K159" s="65"/>
      <c r="L159" s="65"/>
    </row>
    <row r="160" spans="1:12">
      <c r="A160" s="65"/>
      <c r="B160" s="65"/>
      <c r="C160" s="65"/>
      <c r="D160" s="130"/>
      <c r="E160" s="141"/>
      <c r="F160" s="144"/>
      <c r="G160" s="144"/>
      <c r="H160" s="143"/>
      <c r="I160" s="141"/>
      <c r="J160" s="65"/>
      <c r="K160" s="65"/>
      <c r="L160" s="65"/>
    </row>
    <row r="161" spans="1:12">
      <c r="A161" s="65"/>
      <c r="B161" s="65"/>
      <c r="C161" s="65"/>
      <c r="D161" s="130"/>
      <c r="E161" s="141"/>
      <c r="F161" s="144"/>
      <c r="G161" s="144"/>
      <c r="H161" s="143"/>
      <c r="I161" s="141"/>
      <c r="J161" s="65"/>
      <c r="K161" s="65"/>
      <c r="L161" s="65"/>
    </row>
    <row r="162" spans="1:12">
      <c r="A162" s="65"/>
      <c r="B162" s="65"/>
      <c r="C162" s="65"/>
      <c r="D162" s="130"/>
      <c r="E162" s="141"/>
      <c r="F162" s="144"/>
      <c r="G162" s="144"/>
      <c r="H162" s="143"/>
      <c r="I162" s="141"/>
      <c r="J162" s="65"/>
      <c r="K162" s="65"/>
      <c r="L162" s="65"/>
    </row>
    <row r="163" spans="1:12">
      <c r="A163" s="65"/>
      <c r="B163" s="65"/>
      <c r="C163" s="65"/>
      <c r="D163" s="130"/>
      <c r="E163" s="141"/>
      <c r="F163" s="144"/>
      <c r="G163" s="144"/>
      <c r="H163" s="143"/>
      <c r="I163" s="141"/>
      <c r="J163" s="65"/>
      <c r="K163" s="65"/>
      <c r="L163" s="65"/>
    </row>
    <row r="164" spans="1:12">
      <c r="A164" s="65"/>
      <c r="B164" s="65"/>
      <c r="C164" s="65"/>
      <c r="D164" s="130"/>
      <c r="E164" s="141"/>
      <c r="F164" s="144"/>
      <c r="G164" s="144"/>
      <c r="H164" s="143"/>
      <c r="I164" s="141"/>
      <c r="J164" s="65"/>
      <c r="K164" s="65"/>
      <c r="L164" s="65"/>
    </row>
    <row r="165" spans="1:12">
      <c r="A165" s="65"/>
      <c r="B165" s="65"/>
      <c r="C165" s="65"/>
      <c r="D165" s="130"/>
      <c r="E165" s="141"/>
      <c r="F165" s="144"/>
      <c r="G165" s="144"/>
      <c r="H165" s="143"/>
      <c r="I165" s="141"/>
      <c r="J165" s="65"/>
      <c r="K165" s="65"/>
      <c r="L165" s="65"/>
    </row>
    <row r="166" spans="1:12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>
      <c r="A167" s="65"/>
      <c r="B167" s="65"/>
      <c r="C167" s="65"/>
      <c r="D167" s="65"/>
      <c r="E167" s="65"/>
      <c r="F167" s="65"/>
      <c r="G167" s="65"/>
      <c r="H167" s="146"/>
      <c r="I167" s="65"/>
      <c r="J167" s="65"/>
      <c r="K167" s="65"/>
      <c r="L167" s="65"/>
    </row>
    <row r="168" spans="1:12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12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>
      <c r="A172" s="275"/>
      <c r="B172" s="275"/>
      <c r="C172" s="275"/>
      <c r="D172" s="65"/>
      <c r="E172" s="65"/>
      <c r="F172" s="65"/>
      <c r="G172" s="65"/>
      <c r="H172" s="275"/>
      <c r="I172" s="275"/>
      <c r="J172" s="65"/>
      <c r="K172" s="65"/>
      <c r="L172" s="65"/>
    </row>
    <row r="173" spans="1:12">
      <c r="A173" s="275"/>
      <c r="B173" s="275"/>
      <c r="C173" s="275"/>
      <c r="D173" s="65"/>
      <c r="E173" s="65"/>
      <c r="F173" s="65"/>
      <c r="G173" s="65"/>
      <c r="H173" s="275"/>
      <c r="I173" s="275"/>
      <c r="J173" s="65"/>
      <c r="K173" s="65"/>
      <c r="L173" s="65"/>
    </row>
    <row r="174" spans="1:12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1:12">
      <c r="A179" s="65"/>
      <c r="B179" s="136"/>
      <c r="C179" s="65"/>
      <c r="D179" s="136"/>
      <c r="E179" s="65"/>
      <c r="F179" s="65"/>
      <c r="G179" s="65"/>
      <c r="H179" s="65"/>
      <c r="I179" s="65"/>
      <c r="J179" s="65"/>
      <c r="K179" s="65"/>
      <c r="L179" s="65"/>
    </row>
    <row r="180" spans="1:12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>
      <c r="A182" s="275"/>
      <c r="B182" s="275"/>
      <c r="C182" s="275"/>
      <c r="D182" s="65"/>
      <c r="E182" s="65"/>
      <c r="F182" s="136"/>
      <c r="G182" s="136"/>
      <c r="H182" s="275"/>
      <c r="I182" s="275"/>
      <c r="J182" s="136"/>
      <c r="K182" s="65"/>
      <c r="L182" s="65"/>
    </row>
    <row r="183" spans="1:12">
      <c r="A183" s="275"/>
      <c r="B183" s="275"/>
      <c r="C183" s="275"/>
      <c r="D183" s="136"/>
      <c r="E183" s="136"/>
      <c r="F183" s="136"/>
      <c r="G183" s="136"/>
      <c r="H183" s="136"/>
      <c r="I183" s="136"/>
      <c r="J183" s="136"/>
      <c r="K183" s="65"/>
      <c r="L183" s="65"/>
    </row>
    <row r="184" spans="1:12">
      <c r="A184" s="275"/>
      <c r="B184" s="275"/>
      <c r="C184" s="275"/>
      <c r="D184" s="65"/>
      <c r="E184" s="65"/>
      <c r="F184" s="65"/>
      <c r="G184" s="136"/>
      <c r="H184" s="136"/>
      <c r="I184" s="136"/>
      <c r="J184" s="136"/>
      <c r="K184" s="136"/>
      <c r="L184" s="65"/>
    </row>
    <row r="185" spans="1:12">
      <c r="A185" s="61"/>
      <c r="B185" s="61"/>
      <c r="C185" s="65"/>
      <c r="D185" s="65"/>
      <c r="E185" s="141"/>
      <c r="F185" s="142"/>
      <c r="G185" s="142"/>
      <c r="H185" s="143"/>
      <c r="I185" s="141"/>
      <c r="J185" s="141"/>
      <c r="K185" s="141"/>
      <c r="L185" s="65"/>
    </row>
    <row r="186" spans="1:12">
      <c r="A186" s="65"/>
      <c r="B186" s="65"/>
      <c r="C186" s="65"/>
      <c r="D186" s="65"/>
      <c r="E186" s="141"/>
      <c r="F186" s="144"/>
      <c r="G186" s="144"/>
      <c r="H186" s="145"/>
      <c r="I186" s="141"/>
      <c r="J186" s="141"/>
      <c r="K186" s="141"/>
      <c r="L186" s="65"/>
    </row>
    <row r="187" spans="1:12">
      <c r="A187" s="65"/>
      <c r="B187" s="65"/>
      <c r="C187" s="65"/>
      <c r="D187" s="65"/>
      <c r="E187" s="141"/>
      <c r="F187" s="144"/>
      <c r="G187" s="144"/>
      <c r="H187" s="145"/>
      <c r="I187" s="141"/>
      <c r="J187" s="141"/>
      <c r="K187" s="141"/>
      <c r="L187" s="65"/>
    </row>
    <row r="188" spans="1:12">
      <c r="A188" s="65"/>
      <c r="B188" s="65"/>
      <c r="C188" s="65"/>
      <c r="D188" s="136"/>
      <c r="E188" s="141"/>
      <c r="F188" s="144"/>
      <c r="G188" s="144"/>
      <c r="H188" s="145"/>
      <c r="I188" s="141"/>
      <c r="J188" s="141"/>
      <c r="K188" s="141"/>
      <c r="L188" s="65"/>
    </row>
    <row r="189" spans="1:12">
      <c r="A189" s="65"/>
      <c r="B189" s="65"/>
      <c r="C189" s="65"/>
      <c r="D189" s="147"/>
      <c r="E189" s="141"/>
      <c r="F189" s="144"/>
      <c r="G189" s="144"/>
      <c r="H189" s="145"/>
      <c r="I189" s="141"/>
      <c r="J189" s="141"/>
      <c r="K189" s="141"/>
      <c r="L189" s="65"/>
    </row>
    <row r="190" spans="1:12">
      <c r="A190" s="65"/>
      <c r="B190" s="65"/>
      <c r="C190" s="65"/>
      <c r="D190" s="136"/>
      <c r="E190" s="141"/>
      <c r="F190" s="144"/>
      <c r="G190" s="144"/>
      <c r="H190" s="145"/>
      <c r="I190" s="141"/>
      <c r="J190" s="141"/>
      <c r="K190" s="141"/>
      <c r="L190" s="65"/>
    </row>
    <row r="191" spans="1:12">
      <c r="A191" s="65"/>
      <c r="B191" s="65"/>
      <c r="C191" s="65"/>
      <c r="D191" s="136"/>
      <c r="E191" s="141"/>
      <c r="F191" s="144"/>
      <c r="G191" s="144"/>
      <c r="H191" s="145"/>
      <c r="I191" s="141"/>
      <c r="J191" s="141"/>
      <c r="K191" s="141"/>
      <c r="L191" s="65"/>
    </row>
    <row r="192" spans="1:12">
      <c r="A192" s="65"/>
      <c r="B192" s="65"/>
      <c r="C192" s="65"/>
      <c r="D192" s="136"/>
      <c r="E192" s="141"/>
      <c r="F192" s="144"/>
      <c r="G192" s="144"/>
      <c r="H192" s="145"/>
      <c r="I192" s="141"/>
      <c r="J192" s="141"/>
      <c r="K192" s="141"/>
      <c r="L192" s="65"/>
    </row>
    <row r="193" spans="1:12">
      <c r="A193" s="65"/>
      <c r="B193" s="65"/>
      <c r="C193" s="65"/>
      <c r="D193" s="130"/>
      <c r="E193" s="141"/>
      <c r="F193" s="144"/>
      <c r="G193" s="144"/>
      <c r="H193" s="145"/>
      <c r="I193" s="141"/>
      <c r="J193" s="65"/>
      <c r="K193" s="65"/>
      <c r="L193" s="65"/>
    </row>
    <row r="194" spans="1:12">
      <c r="A194" s="65"/>
      <c r="B194" s="65"/>
      <c r="C194" s="65"/>
      <c r="D194" s="130"/>
      <c r="E194" s="141"/>
      <c r="F194" s="144"/>
      <c r="G194" s="144"/>
      <c r="H194" s="143"/>
      <c r="I194" s="141"/>
      <c r="J194" s="65"/>
      <c r="K194" s="65"/>
      <c r="L194" s="65"/>
    </row>
    <row r="195" spans="1:12">
      <c r="A195" s="65"/>
      <c r="B195" s="65"/>
      <c r="C195" s="65"/>
      <c r="D195" s="130"/>
      <c r="E195" s="141"/>
      <c r="F195" s="144"/>
      <c r="G195" s="144"/>
      <c r="H195" s="143"/>
      <c r="I195" s="141"/>
      <c r="J195" s="65"/>
      <c r="K195" s="65"/>
      <c r="L195" s="65"/>
    </row>
    <row r="196" spans="1:12">
      <c r="A196" s="65"/>
      <c r="B196" s="65"/>
      <c r="C196" s="65"/>
      <c r="D196" s="130"/>
      <c r="E196" s="141"/>
      <c r="F196" s="144"/>
      <c r="G196" s="144"/>
      <c r="H196" s="143"/>
      <c r="I196" s="141"/>
      <c r="J196" s="65"/>
      <c r="K196" s="65"/>
      <c r="L196" s="65"/>
    </row>
    <row r="197" spans="1:12">
      <c r="A197" s="65"/>
      <c r="B197" s="65"/>
      <c r="C197" s="65"/>
      <c r="D197" s="130"/>
      <c r="E197" s="141"/>
      <c r="F197" s="144"/>
      <c r="G197" s="144"/>
      <c r="H197" s="143"/>
      <c r="I197" s="141"/>
      <c r="J197" s="65"/>
      <c r="K197" s="65"/>
      <c r="L197" s="65"/>
    </row>
    <row r="198" spans="1:12">
      <c r="A198" s="65"/>
      <c r="B198" s="65"/>
      <c r="C198" s="65"/>
      <c r="D198" s="130"/>
      <c r="E198" s="141"/>
      <c r="F198" s="144"/>
      <c r="G198" s="144"/>
      <c r="H198" s="143"/>
      <c r="I198" s="141"/>
      <c r="J198" s="65"/>
      <c r="K198" s="65"/>
      <c r="L198" s="65"/>
    </row>
    <row r="199" spans="1:12">
      <c r="A199" s="65"/>
      <c r="B199" s="65"/>
      <c r="C199" s="65"/>
      <c r="D199" s="130"/>
      <c r="E199" s="141"/>
      <c r="F199" s="144"/>
      <c r="G199" s="144"/>
      <c r="H199" s="143"/>
      <c r="I199" s="141"/>
      <c r="J199" s="65"/>
      <c r="K199" s="65"/>
      <c r="L199" s="65"/>
    </row>
    <row r="200" spans="1:12">
      <c r="A200" s="65"/>
      <c r="B200" s="65"/>
      <c r="C200" s="65"/>
      <c r="D200" s="130"/>
      <c r="E200" s="141"/>
      <c r="F200" s="144"/>
      <c r="G200" s="144"/>
      <c r="H200" s="143"/>
      <c r="I200" s="141"/>
      <c r="J200" s="65"/>
      <c r="K200" s="65"/>
      <c r="L200" s="65"/>
    </row>
    <row r="201" spans="1:12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spans="1:12">
      <c r="A202" s="65"/>
      <c r="B202" s="65"/>
      <c r="C202" s="65"/>
      <c r="D202" s="65"/>
      <c r="E202" s="65"/>
      <c r="F202" s="65"/>
      <c r="G202" s="65"/>
      <c r="H202" s="146"/>
      <c r="I202" s="65"/>
      <c r="J202" s="65"/>
      <c r="K202" s="65"/>
      <c r="L202" s="65"/>
    </row>
    <row r="203" spans="1:12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spans="1:12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spans="1:12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1:12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spans="1:12">
      <c r="A207" s="275"/>
      <c r="B207" s="275"/>
      <c r="C207" s="275"/>
      <c r="D207" s="65"/>
      <c r="E207" s="65"/>
      <c r="F207" s="65"/>
      <c r="G207" s="65"/>
      <c r="H207" s="275"/>
      <c r="I207" s="275"/>
      <c r="J207" s="65"/>
      <c r="K207" s="65"/>
      <c r="L207" s="65"/>
    </row>
    <row r="208" spans="1:12">
      <c r="A208" s="275"/>
      <c r="B208" s="275"/>
      <c r="C208" s="275"/>
      <c r="D208" s="65"/>
      <c r="E208" s="65"/>
      <c r="F208" s="65"/>
      <c r="G208" s="65"/>
      <c r="H208" s="275"/>
      <c r="I208" s="275"/>
      <c r="J208" s="65"/>
      <c r="K208" s="65"/>
      <c r="L208" s="65"/>
    </row>
    <row r="209" spans="1:1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spans="1:12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spans="1:12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spans="1:12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spans="1:12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spans="1:12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spans="1:12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spans="1:12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spans="1:12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spans="1: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65"/>
    </row>
    <row r="219" spans="1: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65"/>
    </row>
    <row r="220" spans="1: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65"/>
    </row>
    <row r="221" spans="1: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65"/>
    </row>
    <row r="222" spans="1: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65"/>
    </row>
    <row r="223" spans="1: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65"/>
    </row>
    <row r="224" spans="1: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65"/>
    </row>
    <row r="225" spans="1: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65"/>
    </row>
    <row r="226" spans="1: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65"/>
    </row>
    <row r="227" spans="1:1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5"/>
    </row>
    <row r="228" spans="1:1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5"/>
    </row>
    <row r="229" spans="1:1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5"/>
    </row>
    <row r="230" spans="1:1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5"/>
    </row>
    <row r="231" spans="1:1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5"/>
    </row>
    <row r="232" spans="1:1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5"/>
    </row>
    <row r="233" spans="1:1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5"/>
    </row>
    <row r="234" spans="1:1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5"/>
    </row>
    <row r="235" spans="1:1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5"/>
    </row>
    <row r="236" spans="1:12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spans="1:12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spans="1:12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spans="1:12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</row>
    <row r="240" spans="1:12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</row>
    <row r="241" spans="1:12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spans="1:12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spans="1:1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</sheetData>
  <sheetProtection password="E343" sheet="1" objects="1" scenarios="1" selectLockedCells="1" selectUnlockedCells="1"/>
  <mergeCells count="45">
    <mergeCell ref="A207:C207"/>
    <mergeCell ref="H207:I207"/>
    <mergeCell ref="A208:C208"/>
    <mergeCell ref="H208:I208"/>
    <mergeCell ref="H150:I150"/>
    <mergeCell ref="A172:C172"/>
    <mergeCell ref="H172:I172"/>
    <mergeCell ref="A173:C173"/>
    <mergeCell ref="H173:I173"/>
    <mergeCell ref="A182:C184"/>
    <mergeCell ref="H182:I182"/>
    <mergeCell ref="A150:C151"/>
    <mergeCell ref="D150:D151"/>
    <mergeCell ref="E150:E151"/>
    <mergeCell ref="F150:F151"/>
    <mergeCell ref="G150:G151"/>
    <mergeCell ref="A131:C131"/>
    <mergeCell ref="A137:C137"/>
    <mergeCell ref="H137:I137"/>
    <mergeCell ref="A138:C138"/>
    <mergeCell ref="H138:I138"/>
    <mergeCell ref="H105:I105"/>
    <mergeCell ref="D119:F119"/>
    <mergeCell ref="A72:C73"/>
    <mergeCell ref="D72:D73"/>
    <mergeCell ref="E72:E73"/>
    <mergeCell ref="F72:F73"/>
    <mergeCell ref="G72:G73"/>
    <mergeCell ref="H72:I72"/>
    <mergeCell ref="H6:I6"/>
    <mergeCell ref="I119:J119"/>
    <mergeCell ref="I120:J120"/>
    <mergeCell ref="H39:I39"/>
    <mergeCell ref="A6:C7"/>
    <mergeCell ref="D6:D7"/>
    <mergeCell ref="E6:E7"/>
    <mergeCell ref="F6:F7"/>
    <mergeCell ref="G6:G7"/>
    <mergeCell ref="A39:C40"/>
    <mergeCell ref="D39:D40"/>
    <mergeCell ref="E39:E40"/>
    <mergeCell ref="F39:F40"/>
    <mergeCell ref="G39:G40"/>
    <mergeCell ref="A60:C60"/>
    <mergeCell ref="A105:C107"/>
  </mergeCells>
  <pageMargins left="0.7" right="0.7" top="0.75" bottom="0.75" header="0.3" footer="0.3"/>
  <pageSetup paperSize="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Mayor</vt:lpstr>
      <vt:lpstr>Sheet2</vt:lpstr>
      <vt:lpstr>Sheet3</vt:lpstr>
      <vt:lpstr>Ist. Qtr.</vt:lpstr>
      <vt:lpstr>Sheet5</vt:lpstr>
      <vt:lpstr>1st. qtr. 2016 </vt:lpstr>
      <vt:lpstr>Sheet1</vt:lpstr>
      <vt:lpstr>Mayor!Print_Area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2017-08-07T23:39:56Z</cp:lastPrinted>
  <dcterms:created xsi:type="dcterms:W3CDTF">2013-04-22T19:23:18Z</dcterms:created>
  <dcterms:modified xsi:type="dcterms:W3CDTF">2017-08-07T23:41:47Z</dcterms:modified>
</cp:coreProperties>
</file>