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DPP\"/>
    </mc:Choice>
  </mc:AlternateContent>
  <bookViews>
    <workbookView xWindow="0" yWindow="0" windowWidth="19200" windowHeight="8170" activeTab="1"/>
  </bookViews>
  <sheets>
    <sheet name="LBP Form 2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5" i="2" l="1"/>
  <c r="E185" i="2"/>
  <c r="G170" i="2"/>
  <c r="G190" i="2" s="1"/>
  <c r="E170" i="2"/>
  <c r="E190" i="2" s="1"/>
  <c r="G154" i="2"/>
  <c r="G153" i="2"/>
  <c r="E153" i="2"/>
  <c r="E154" i="2" s="1"/>
  <c r="G127" i="2"/>
  <c r="F113" i="2"/>
  <c r="E113" i="2"/>
  <c r="D113" i="2"/>
  <c r="C113" i="2"/>
  <c r="G109" i="2"/>
  <c r="G108" i="2"/>
  <c r="G113" i="2" s="1"/>
  <c r="F102" i="2"/>
  <c r="E102" i="2"/>
  <c r="D102" i="2"/>
  <c r="C102" i="2"/>
  <c r="G94" i="2"/>
  <c r="G85" i="2"/>
  <c r="G84" i="2"/>
  <c r="G77" i="2"/>
  <c r="G74" i="2"/>
  <c r="G72" i="2"/>
  <c r="G71" i="2"/>
  <c r="G70" i="2"/>
  <c r="G69" i="2"/>
  <c r="G102" i="2" s="1"/>
  <c r="F67" i="2"/>
  <c r="E67" i="2"/>
  <c r="D67" i="2"/>
  <c r="C67" i="2"/>
  <c r="G66" i="2"/>
  <c r="G65" i="2"/>
  <c r="G61" i="2"/>
  <c r="G60" i="2"/>
  <c r="G59" i="2"/>
  <c r="G58" i="2"/>
  <c r="G57" i="2"/>
  <c r="G56" i="2"/>
  <c r="G55" i="2"/>
  <c r="G54" i="2"/>
  <c r="G53" i="2"/>
  <c r="G52" i="2"/>
  <c r="G51" i="2"/>
  <c r="G49" i="2"/>
  <c r="G67" i="2" s="1"/>
  <c r="G33" i="2"/>
  <c r="G23" i="2"/>
  <c r="G46" i="2" s="1"/>
  <c r="G22" i="2"/>
  <c r="G17" i="2"/>
  <c r="G128" i="2" l="1"/>
  <c r="F1226" i="1"/>
  <c r="D1226" i="1"/>
  <c r="D1230" i="1" s="1"/>
  <c r="C1226" i="1"/>
  <c r="C1230" i="1" s="1"/>
  <c r="E1225" i="1"/>
  <c r="E1224" i="1"/>
  <c r="E1223" i="1"/>
  <c r="E1222" i="1"/>
  <c r="E1221" i="1"/>
  <c r="E1220" i="1"/>
  <c r="E1219" i="1"/>
  <c r="E1218" i="1"/>
  <c r="E1217" i="1"/>
  <c r="E1216" i="1"/>
  <c r="G1195" i="1"/>
  <c r="F1195" i="1"/>
  <c r="F1230" i="1" s="1"/>
  <c r="E1195" i="1"/>
  <c r="D1195" i="1"/>
  <c r="C1195" i="1"/>
  <c r="G1141" i="1"/>
  <c r="G1136" i="1"/>
  <c r="G1110" i="1"/>
  <c r="F1110" i="1"/>
  <c r="D1110" i="1"/>
  <c r="C1110" i="1"/>
  <c r="E1109" i="1"/>
  <c r="E1108" i="1"/>
  <c r="E1107" i="1"/>
  <c r="E1106" i="1"/>
  <c r="E1105" i="1"/>
  <c r="E1104" i="1"/>
  <c r="E1103" i="1"/>
  <c r="E1102" i="1"/>
  <c r="E1099" i="1"/>
  <c r="E1098" i="1"/>
  <c r="E1095" i="1"/>
  <c r="E1092" i="1"/>
  <c r="G1070" i="1"/>
  <c r="F1070" i="1"/>
  <c r="D1070" i="1"/>
  <c r="C1070" i="1"/>
  <c r="E1067" i="1"/>
  <c r="E1066" i="1"/>
  <c r="E1065" i="1"/>
  <c r="E1064" i="1"/>
  <c r="E1063" i="1"/>
  <c r="E1062" i="1"/>
  <c r="F1036" i="1"/>
  <c r="F1039" i="1" s="1"/>
  <c r="G1039" i="1" s="1"/>
  <c r="D1036" i="1"/>
  <c r="D1039" i="1" s="1"/>
  <c r="C1036" i="1"/>
  <c r="C1039" i="1" s="1"/>
  <c r="E1035" i="1"/>
  <c r="E1034" i="1"/>
  <c r="E1033" i="1"/>
  <c r="E1031" i="1"/>
  <c r="G1030" i="1"/>
  <c r="E1030" i="1"/>
  <c r="G1029" i="1"/>
  <c r="G1036" i="1" s="1"/>
  <c r="E1029" i="1"/>
  <c r="G1001" i="1"/>
  <c r="F1001" i="1"/>
  <c r="D1001" i="1"/>
  <c r="C1001" i="1"/>
  <c r="E1000" i="1"/>
  <c r="F996" i="1"/>
  <c r="D996" i="1"/>
  <c r="C996" i="1"/>
  <c r="G995" i="1"/>
  <c r="E995" i="1"/>
  <c r="G994" i="1"/>
  <c r="E994" i="1"/>
  <c r="E993" i="1"/>
  <c r="G992" i="1"/>
  <c r="E992" i="1"/>
  <c r="E991" i="1"/>
  <c r="E990" i="1"/>
  <c r="E989" i="1"/>
  <c r="E986" i="1"/>
  <c r="E985" i="1"/>
  <c r="G984" i="1"/>
  <c r="E984" i="1"/>
  <c r="E983" i="1"/>
  <c r="G982" i="1"/>
  <c r="E982" i="1"/>
  <c r="G964" i="1"/>
  <c r="F964" i="1"/>
  <c r="D964" i="1"/>
  <c r="C964" i="1"/>
  <c r="C1002" i="1" s="1"/>
  <c r="E963" i="1"/>
  <c r="E962" i="1"/>
  <c r="E961" i="1"/>
  <c r="E960" i="1"/>
  <c r="E959" i="1"/>
  <c r="E958" i="1"/>
  <c r="E957" i="1"/>
  <c r="E956" i="1"/>
  <c r="E953" i="1"/>
  <c r="E952" i="1"/>
  <c r="E951" i="1"/>
  <c r="E950" i="1"/>
  <c r="E949" i="1"/>
  <c r="E946" i="1"/>
  <c r="F913" i="1"/>
  <c r="D913" i="1"/>
  <c r="C913" i="1"/>
  <c r="E911" i="1"/>
  <c r="E913" i="1" s="1"/>
  <c r="G908" i="1"/>
  <c r="F908" i="1"/>
  <c r="D908" i="1"/>
  <c r="C908" i="1"/>
  <c r="E907" i="1"/>
  <c r="E904" i="1"/>
  <c r="E903" i="1"/>
  <c r="E902" i="1"/>
  <c r="E901" i="1"/>
  <c r="E900" i="1"/>
  <c r="E899" i="1"/>
  <c r="E898" i="1"/>
  <c r="E897" i="1"/>
  <c r="E896" i="1"/>
  <c r="G878" i="1"/>
  <c r="F878" i="1"/>
  <c r="D878" i="1"/>
  <c r="C878" i="1"/>
  <c r="E877" i="1"/>
  <c r="E876" i="1"/>
  <c r="E875" i="1"/>
  <c r="E874" i="1"/>
  <c r="E873" i="1"/>
  <c r="E872" i="1"/>
  <c r="E871" i="1"/>
  <c r="E870" i="1"/>
  <c r="E867" i="1"/>
  <c r="E866" i="1"/>
  <c r="E865" i="1"/>
  <c r="E864" i="1"/>
  <c r="E863" i="1"/>
  <c r="E860" i="1"/>
  <c r="G824" i="1"/>
  <c r="F824" i="1"/>
  <c r="D824" i="1"/>
  <c r="C824" i="1"/>
  <c r="E822" i="1"/>
  <c r="E821" i="1"/>
  <c r="E820" i="1"/>
  <c r="E819" i="1"/>
  <c r="E818" i="1"/>
  <c r="E817" i="1"/>
  <c r="E816" i="1"/>
  <c r="E815" i="1"/>
  <c r="E813" i="1"/>
  <c r="E812" i="1"/>
  <c r="E811" i="1"/>
  <c r="G794" i="1"/>
  <c r="F794" i="1"/>
  <c r="F828" i="1" s="1"/>
  <c r="D794" i="1"/>
  <c r="C794" i="1"/>
  <c r="C828" i="1" s="1"/>
  <c r="E793" i="1"/>
  <c r="E792" i="1"/>
  <c r="E791" i="1"/>
  <c r="E790" i="1"/>
  <c r="E789" i="1"/>
  <c r="E788" i="1"/>
  <c r="E787" i="1"/>
  <c r="E786" i="1"/>
  <c r="E783" i="1"/>
  <c r="E781" i="1"/>
  <c r="E780" i="1"/>
  <c r="E779" i="1"/>
  <c r="E778" i="1"/>
  <c r="E777" i="1"/>
  <c r="E776" i="1"/>
  <c r="E774" i="1"/>
  <c r="G744" i="1"/>
  <c r="F744" i="1"/>
  <c r="E744" i="1" s="1"/>
  <c r="D744" i="1"/>
  <c r="E742" i="1"/>
  <c r="F739" i="1"/>
  <c r="D739" i="1"/>
  <c r="C739" i="1"/>
  <c r="E738" i="1"/>
  <c r="E737" i="1"/>
  <c r="E736" i="1"/>
  <c r="E735" i="1"/>
  <c r="E734" i="1"/>
  <c r="E733" i="1"/>
  <c r="E732" i="1"/>
  <c r="E731" i="1"/>
  <c r="E730" i="1"/>
  <c r="E729" i="1"/>
  <c r="E727" i="1"/>
  <c r="G726" i="1"/>
  <c r="G739" i="1" s="1"/>
  <c r="E726" i="1"/>
  <c r="G708" i="1"/>
  <c r="D708" i="1"/>
  <c r="D745" i="1" s="1"/>
  <c r="C708" i="1"/>
  <c r="C745" i="1" s="1"/>
  <c r="E707" i="1"/>
  <c r="E706" i="1"/>
  <c r="E705" i="1"/>
  <c r="E704" i="1"/>
  <c r="E703" i="1"/>
  <c r="E702" i="1"/>
  <c r="E701" i="1"/>
  <c r="E700" i="1"/>
  <c r="E697" i="1"/>
  <c r="E696" i="1"/>
  <c r="E695" i="1"/>
  <c r="E694" i="1"/>
  <c r="E693" i="1"/>
  <c r="E692" i="1"/>
  <c r="E690" i="1"/>
  <c r="G650" i="1"/>
  <c r="F650" i="1"/>
  <c r="C650" i="1"/>
  <c r="F645" i="1"/>
  <c r="D645" i="1"/>
  <c r="C645" i="1"/>
  <c r="G644" i="1"/>
  <c r="E644" i="1"/>
  <c r="G643" i="1"/>
  <c r="E643" i="1"/>
  <c r="G642" i="1"/>
  <c r="E642" i="1"/>
  <c r="G641" i="1"/>
  <c r="E641" i="1"/>
  <c r="G640" i="1"/>
  <c r="E640" i="1"/>
  <c r="G639" i="1"/>
  <c r="E639" i="1"/>
  <c r="G638" i="1"/>
  <c r="E638" i="1"/>
  <c r="G619" i="1"/>
  <c r="F619" i="1"/>
  <c r="D619" i="1"/>
  <c r="D651" i="1" s="1"/>
  <c r="C619" i="1"/>
  <c r="E618" i="1"/>
  <c r="E617" i="1"/>
  <c r="E616" i="1"/>
  <c r="E615" i="1"/>
  <c r="E614" i="1"/>
  <c r="E612" i="1"/>
  <c r="E611" i="1"/>
  <c r="E608" i="1"/>
  <c r="E607" i="1"/>
  <c r="E606" i="1"/>
  <c r="E605" i="1"/>
  <c r="E604" i="1"/>
  <c r="E601" i="1"/>
  <c r="G564" i="1"/>
  <c r="F564" i="1"/>
  <c r="D564" i="1"/>
  <c r="C564" i="1"/>
  <c r="E562" i="1"/>
  <c r="F559" i="1"/>
  <c r="D559" i="1"/>
  <c r="C559" i="1"/>
  <c r="G558" i="1"/>
  <c r="E558" i="1"/>
  <c r="G557" i="1"/>
  <c r="E557" i="1"/>
  <c r="G556" i="1"/>
  <c r="E556" i="1"/>
  <c r="G555" i="1"/>
  <c r="E555" i="1"/>
  <c r="G554" i="1"/>
  <c r="E554" i="1"/>
  <c r="G553" i="1"/>
  <c r="E553" i="1"/>
  <c r="E552" i="1"/>
  <c r="G551" i="1"/>
  <c r="E551" i="1"/>
  <c r="G550" i="1"/>
  <c r="E550" i="1"/>
  <c r="G532" i="1"/>
  <c r="F532" i="1"/>
  <c r="F565" i="1" s="1"/>
  <c r="D532" i="1"/>
  <c r="C532" i="1"/>
  <c r="E530" i="1"/>
  <c r="E529" i="1"/>
  <c r="E527" i="1"/>
  <c r="E525" i="1"/>
  <c r="E519" i="1"/>
  <c r="E518" i="1"/>
  <c r="E517" i="1"/>
  <c r="E514" i="1"/>
  <c r="E479" i="1"/>
  <c r="C479" i="1"/>
  <c r="E478" i="1"/>
  <c r="G475" i="1"/>
  <c r="F475" i="1"/>
  <c r="D475" i="1"/>
  <c r="C475" i="1"/>
  <c r="E474" i="1"/>
  <c r="E472" i="1"/>
  <c r="E471" i="1"/>
  <c r="E470" i="1"/>
  <c r="E469" i="1"/>
  <c r="E468" i="1"/>
  <c r="E467" i="1"/>
  <c r="E466" i="1"/>
  <c r="G447" i="1"/>
  <c r="G480" i="1" s="1"/>
  <c r="F447" i="1"/>
  <c r="F480" i="1" s="1"/>
  <c r="D447" i="1"/>
  <c r="C447" i="1"/>
  <c r="E446" i="1"/>
  <c r="E445" i="1"/>
  <c r="E444" i="1"/>
  <c r="E443" i="1"/>
  <c r="E442" i="1"/>
  <c r="E441" i="1"/>
  <c r="E440" i="1"/>
  <c r="E439" i="1"/>
  <c r="E436" i="1"/>
  <c r="E435" i="1"/>
  <c r="E434" i="1"/>
  <c r="E433" i="1"/>
  <c r="E432" i="1"/>
  <c r="E429" i="1"/>
  <c r="G399" i="1"/>
  <c r="D399" i="1"/>
  <c r="E399" i="1" s="1"/>
  <c r="C399" i="1"/>
  <c r="E397" i="1"/>
  <c r="G394" i="1"/>
  <c r="F394" i="1"/>
  <c r="D394" i="1"/>
  <c r="C394" i="1"/>
  <c r="E393" i="1"/>
  <c r="E392" i="1"/>
  <c r="E391" i="1"/>
  <c r="E390" i="1"/>
  <c r="E389" i="1"/>
  <c r="E388" i="1"/>
  <c r="E387" i="1"/>
  <c r="E386" i="1"/>
  <c r="E385" i="1"/>
  <c r="E384" i="1"/>
  <c r="E382" i="1"/>
  <c r="E381" i="1"/>
  <c r="E380" i="1"/>
  <c r="E379" i="1"/>
  <c r="G364" i="1"/>
  <c r="F364" i="1"/>
  <c r="D364" i="1"/>
  <c r="C364" i="1"/>
  <c r="E363" i="1"/>
  <c r="E362" i="1"/>
  <c r="E361" i="1"/>
  <c r="E360" i="1"/>
  <c r="E359" i="1"/>
  <c r="E358" i="1"/>
  <c r="E357" i="1"/>
  <c r="E356" i="1"/>
  <c r="E353" i="1"/>
  <c r="E352" i="1"/>
  <c r="E351" i="1"/>
  <c r="E350" i="1"/>
  <c r="E349" i="1"/>
  <c r="E346" i="1"/>
  <c r="G309" i="1"/>
  <c r="C309" i="1"/>
  <c r="G305" i="1"/>
  <c r="F305" i="1"/>
  <c r="D305" i="1"/>
  <c r="C305" i="1"/>
  <c r="E304" i="1"/>
  <c r="E303" i="1"/>
  <c r="E302" i="1"/>
  <c r="E301" i="1"/>
  <c r="E300" i="1"/>
  <c r="E299" i="1"/>
  <c r="E298" i="1"/>
  <c r="G281" i="1"/>
  <c r="F281" i="1"/>
  <c r="F310" i="1" s="1"/>
  <c r="D281" i="1"/>
  <c r="C281" i="1"/>
  <c r="C310" i="1" s="1"/>
  <c r="E280" i="1"/>
  <c r="E279" i="1"/>
  <c r="E278" i="1"/>
  <c r="E277" i="1"/>
  <c r="E276" i="1"/>
  <c r="E275" i="1"/>
  <c r="E274" i="1"/>
  <c r="E273" i="1"/>
  <c r="E270" i="1"/>
  <c r="E269" i="1"/>
  <c r="E268" i="1"/>
  <c r="E267" i="1"/>
  <c r="E266" i="1"/>
  <c r="E263" i="1"/>
  <c r="G237" i="1"/>
  <c r="F237" i="1"/>
  <c r="E237" i="1"/>
  <c r="G231" i="1"/>
  <c r="F231" i="1"/>
  <c r="D231" i="1"/>
  <c r="C231" i="1"/>
  <c r="E230" i="1"/>
  <c r="E229" i="1"/>
  <c r="E228" i="1"/>
  <c r="E227" i="1"/>
  <c r="E226" i="1"/>
  <c r="E225" i="1"/>
  <c r="E224" i="1"/>
  <c r="E223" i="1"/>
  <c r="E222" i="1"/>
  <c r="E221" i="1"/>
  <c r="E220" i="1"/>
  <c r="E218" i="1"/>
  <c r="G199" i="1"/>
  <c r="G238" i="1" s="1"/>
  <c r="F199" i="1"/>
  <c r="D199" i="1"/>
  <c r="C199" i="1"/>
  <c r="C238" i="1" s="1"/>
  <c r="E198" i="1"/>
  <c r="E197" i="1"/>
  <c r="E196" i="1"/>
  <c r="E195" i="1"/>
  <c r="E194" i="1"/>
  <c r="E193" i="1"/>
  <c r="E192" i="1"/>
  <c r="E191" i="1"/>
  <c r="E188" i="1"/>
  <c r="E187" i="1"/>
  <c r="E186" i="1"/>
  <c r="E185" i="1"/>
  <c r="E184" i="1"/>
  <c r="E182" i="1"/>
  <c r="G152" i="1"/>
  <c r="F152" i="1"/>
  <c r="D152" i="1"/>
  <c r="C152" i="1"/>
  <c r="E151" i="1"/>
  <c r="E150" i="1"/>
  <c r="G147" i="1"/>
  <c r="F147" i="1"/>
  <c r="D147" i="1"/>
  <c r="C147" i="1"/>
  <c r="E146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G113" i="1"/>
  <c r="F113" i="1"/>
  <c r="D113" i="1"/>
  <c r="C113" i="1"/>
  <c r="E112" i="1"/>
  <c r="E111" i="1"/>
  <c r="E110" i="1"/>
  <c r="E109" i="1"/>
  <c r="E108" i="1"/>
  <c r="E107" i="1"/>
  <c r="E106" i="1"/>
  <c r="E105" i="1"/>
  <c r="E102" i="1"/>
  <c r="E101" i="1"/>
  <c r="E100" i="1"/>
  <c r="E99" i="1"/>
  <c r="E98" i="1"/>
  <c r="E96" i="1"/>
  <c r="D75" i="1"/>
  <c r="C75" i="1"/>
  <c r="E74" i="1"/>
  <c r="E75" i="1" s="1"/>
  <c r="G71" i="1"/>
  <c r="F71" i="1"/>
  <c r="D71" i="1"/>
  <c r="C71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0" i="1"/>
  <c r="E49" i="1"/>
  <c r="E48" i="1"/>
  <c r="E47" i="1"/>
  <c r="E46" i="1"/>
  <c r="E45" i="1"/>
  <c r="E44" i="1"/>
  <c r="E43" i="1"/>
  <c r="G31" i="1"/>
  <c r="F31" i="1"/>
  <c r="D31" i="1"/>
  <c r="C31" i="1"/>
  <c r="E30" i="1"/>
  <c r="E29" i="1"/>
  <c r="E28" i="1"/>
  <c r="E27" i="1"/>
  <c r="E26" i="1"/>
  <c r="E25" i="1"/>
  <c r="E24" i="1"/>
  <c r="E23" i="1"/>
  <c r="E20" i="1"/>
  <c r="E19" i="1"/>
  <c r="E18" i="1"/>
  <c r="E17" i="1"/>
  <c r="E16" i="1"/>
  <c r="E14" i="1"/>
  <c r="C76" i="1" l="1"/>
  <c r="D828" i="1"/>
  <c r="C914" i="1"/>
  <c r="E1001" i="1"/>
  <c r="C651" i="1"/>
  <c r="E645" i="1"/>
  <c r="E794" i="1"/>
  <c r="D1002" i="1"/>
  <c r="D310" i="1"/>
  <c r="E364" i="1"/>
  <c r="F400" i="1"/>
  <c r="E447" i="1"/>
  <c r="E559" i="1"/>
  <c r="E564" i="1"/>
  <c r="G645" i="1"/>
  <c r="G745" i="1"/>
  <c r="E281" i="1"/>
  <c r="G400" i="1"/>
  <c r="C565" i="1"/>
  <c r="G914" i="1"/>
  <c r="E1036" i="1"/>
  <c r="E1039" i="1" s="1"/>
  <c r="E71" i="1"/>
  <c r="E152" i="1"/>
  <c r="E231" i="1"/>
  <c r="E238" i="1" s="1"/>
  <c r="C480" i="1"/>
  <c r="D565" i="1"/>
  <c r="D914" i="1"/>
  <c r="G1142" i="1"/>
  <c r="D76" i="1"/>
  <c r="E113" i="1"/>
  <c r="F153" i="1"/>
  <c r="D153" i="1"/>
  <c r="D238" i="1"/>
  <c r="G310" i="1"/>
  <c r="E532" i="1"/>
  <c r="E565" i="1" s="1"/>
  <c r="E708" i="1"/>
  <c r="E745" i="1" s="1"/>
  <c r="G828" i="1"/>
  <c r="E908" i="1"/>
  <c r="E996" i="1"/>
  <c r="E1070" i="1"/>
  <c r="F76" i="1"/>
  <c r="G153" i="1"/>
  <c r="E199" i="1"/>
  <c r="F238" i="1"/>
  <c r="E305" i="1"/>
  <c r="E310" i="1" s="1"/>
  <c r="C400" i="1"/>
  <c r="E394" i="1"/>
  <c r="E400" i="1" s="1"/>
  <c r="G559" i="1"/>
  <c r="G565" i="1" s="1"/>
  <c r="F651" i="1"/>
  <c r="E739" i="1"/>
  <c r="E878" i="1"/>
  <c r="F914" i="1"/>
  <c r="G996" i="1"/>
  <c r="G1002" i="1" s="1"/>
  <c r="E31" i="1"/>
  <c r="E76" i="1" s="1"/>
  <c r="G76" i="1"/>
  <c r="C153" i="1"/>
  <c r="E147" i="1"/>
  <c r="E475" i="1"/>
  <c r="D480" i="1"/>
  <c r="E619" i="1"/>
  <c r="E824" i="1"/>
  <c r="E828" i="1" s="1"/>
  <c r="E964" i="1"/>
  <c r="F1002" i="1"/>
  <c r="E1110" i="1"/>
  <c r="E1226" i="1"/>
  <c r="E1230" i="1" s="1"/>
  <c r="E153" i="1"/>
  <c r="E914" i="1"/>
  <c r="E651" i="1"/>
  <c r="G651" i="1"/>
  <c r="D400" i="1"/>
  <c r="E1002" i="1" l="1"/>
  <c r="E480" i="1"/>
  <c r="F708" i="1"/>
</calcChain>
</file>

<file path=xl/sharedStrings.xml><?xml version="1.0" encoding="utf-8"?>
<sst xmlns="http://schemas.openxmlformats.org/spreadsheetml/2006/main" count="1971" uniqueCount="476">
  <si>
    <t>LBP Form No. 2</t>
  </si>
  <si>
    <t>PROGRAMMED APPROPRIATION AND OBLIGATION BY OBJECT OF EXPENDITURE</t>
  </si>
  <si>
    <t>LGU : Bingawan, Iloilo</t>
  </si>
  <si>
    <t>Office : Municipal Mayor</t>
  </si>
  <si>
    <t xml:space="preserve"> </t>
  </si>
  <si>
    <t>Object of Expenditure</t>
  </si>
  <si>
    <t>Current Year (2017 Estimate)</t>
  </si>
  <si>
    <t>Account</t>
  </si>
  <si>
    <t>Past Year</t>
  </si>
  <si>
    <t>First Semeter</t>
  </si>
  <si>
    <t>Second Semester</t>
  </si>
  <si>
    <t>Total</t>
  </si>
  <si>
    <t>Budget Year</t>
  </si>
  <si>
    <t>Code</t>
  </si>
  <si>
    <t>(2016 Actual)</t>
  </si>
  <si>
    <t>(Actual)</t>
  </si>
  <si>
    <t>(Estimate)</t>
  </si>
  <si>
    <t>(2018 Proposed)</t>
  </si>
  <si>
    <t>Personnel Services</t>
  </si>
  <si>
    <t xml:space="preserve">          Salaries and Wages</t>
  </si>
  <si>
    <t xml:space="preserve">             Salaries and Wages -Regular</t>
  </si>
  <si>
    <t>5-01-01-010</t>
  </si>
  <si>
    <t>Other Compensation</t>
  </si>
  <si>
    <t xml:space="preserve">          Personnel Economic Relief Allowance (PERA)</t>
  </si>
  <si>
    <t>5-01-02-010</t>
  </si>
  <si>
    <t xml:space="preserve">          Representation Allowance</t>
  </si>
  <si>
    <t>5-01-02-020</t>
  </si>
  <si>
    <t xml:space="preserve">          Transportation Allowance</t>
  </si>
  <si>
    <t>5-01-02-030</t>
  </si>
  <si>
    <t xml:space="preserve">          Clothing/Uniform Allowance</t>
  </si>
  <si>
    <t>5-01-02-040</t>
  </si>
  <si>
    <t xml:space="preserve">          Personnel Enhancement Pay</t>
  </si>
  <si>
    <t>5-01-02-080</t>
  </si>
  <si>
    <t xml:space="preserve">          13th Month  Pay</t>
  </si>
  <si>
    <t xml:space="preserve">          14th Month Pay</t>
  </si>
  <si>
    <t xml:space="preserve">          Year End Benefits</t>
  </si>
  <si>
    <t>5-01-02-140</t>
  </si>
  <si>
    <t xml:space="preserve">          Cash Gift</t>
  </si>
  <si>
    <t>5-01-02-150</t>
  </si>
  <si>
    <t xml:space="preserve">          Other Bonuses and Allowances</t>
  </si>
  <si>
    <t>5-01-02-990</t>
  </si>
  <si>
    <t xml:space="preserve">          Retirement and Life Insurance Premium</t>
  </si>
  <si>
    <t>5-01-03-010</t>
  </si>
  <si>
    <t xml:space="preserve">          Pag-IBIG  Contributions</t>
  </si>
  <si>
    <t>5-01-03-020</t>
  </si>
  <si>
    <t xml:space="preserve">          PhilHealth Contribution</t>
  </si>
  <si>
    <t>5-01-03-030</t>
  </si>
  <si>
    <t xml:space="preserve">          Employees Compensation Insurance Premium</t>
  </si>
  <si>
    <t>5-01-03-040</t>
  </si>
  <si>
    <t xml:space="preserve">          Other Personnel Benefits</t>
  </si>
  <si>
    <t>5-01-04-990</t>
  </si>
  <si>
    <t>TOTAL PERSONNEL SERVICES</t>
  </si>
  <si>
    <t xml:space="preserve">                          Prepared:</t>
  </si>
  <si>
    <t>Reviewed:</t>
  </si>
  <si>
    <t>Approved:</t>
  </si>
  <si>
    <t>Private Secretary II</t>
  </si>
  <si>
    <t>Municipal Budget Officer</t>
  </si>
  <si>
    <t>Municipal Mayor</t>
  </si>
  <si>
    <t>Maintenance and Other Operating Expenses</t>
  </si>
  <si>
    <t xml:space="preserve">         Traveling Expenses</t>
  </si>
  <si>
    <t>5-02-01-010</t>
  </si>
  <si>
    <t xml:space="preserve">         Traveling Expenses (MENRO)</t>
  </si>
  <si>
    <t xml:space="preserve">         Traveling Expenses (Tourism Officer)</t>
  </si>
  <si>
    <t xml:space="preserve">         Traveling Expenss  (HRMO)</t>
  </si>
  <si>
    <t xml:space="preserve">         Traveling Expenss  (PESO)</t>
  </si>
  <si>
    <t xml:space="preserve">         Traveling Expenses (Mun. Nutrition Officer)</t>
  </si>
  <si>
    <t xml:space="preserve">  </t>
  </si>
  <si>
    <t xml:space="preserve">         Traveling Expenses (Sports Coordinator)</t>
  </si>
  <si>
    <t xml:space="preserve">         Training Expenses</t>
  </si>
  <si>
    <t>5-02-02-010</t>
  </si>
  <si>
    <t xml:space="preserve">         Training Expenses  (Different Organization)</t>
  </si>
  <si>
    <t xml:space="preserve">         Office Supplies Expenses</t>
  </si>
  <si>
    <t>5-02-03-010</t>
  </si>
  <si>
    <t xml:space="preserve">         Other Supplies and Materials Expenses</t>
  </si>
  <si>
    <t>5-02-03-990</t>
  </si>
  <si>
    <t xml:space="preserve">         Fuel,Oil and Lubricants Expenses</t>
  </si>
  <si>
    <t>5-02-03-090</t>
  </si>
  <si>
    <t xml:space="preserve">         Telephone Expenses</t>
  </si>
  <si>
    <t>5-02-05-020</t>
  </si>
  <si>
    <t xml:space="preserve">          Internet Subscription Expenses</t>
  </si>
  <si>
    <t>5-02-05-030</t>
  </si>
  <si>
    <t xml:space="preserve">         Survey Expenses</t>
  </si>
  <si>
    <t>5-02-07-010</t>
  </si>
  <si>
    <t xml:space="preserve">         Repairs and Maintenance -Machinery and Equipment</t>
  </si>
  <si>
    <t>5-02-13-050</t>
  </si>
  <si>
    <t xml:space="preserve">         Fidelity Premiums</t>
  </si>
  <si>
    <t>5-02-16-020</t>
  </si>
  <si>
    <t xml:space="preserve">         Advertising  Expenses</t>
  </si>
  <si>
    <t>5-02-99-010</t>
  </si>
  <si>
    <t xml:space="preserve">         Representation Expenses</t>
  </si>
  <si>
    <t>5-02-99-030</t>
  </si>
  <si>
    <t xml:space="preserve">         Rent Expenses</t>
  </si>
  <si>
    <t>5-02-99-050</t>
  </si>
  <si>
    <t xml:space="preserve">         Membership Dues &amp; Contribution to Organizatios (LMP)</t>
  </si>
  <si>
    <t>5-02-99-060</t>
  </si>
  <si>
    <t xml:space="preserve">         Subscription Expenses</t>
  </si>
  <si>
    <t>5-02-99-070</t>
  </si>
  <si>
    <t xml:space="preserve">         Donations</t>
  </si>
  <si>
    <t>5-02-99-080</t>
  </si>
  <si>
    <t xml:space="preserve">         Other Maintenance and Operating Expenses</t>
  </si>
  <si>
    <t>5-02-99-990</t>
  </si>
  <si>
    <t xml:space="preserve">         LAN (Local Area Network)</t>
  </si>
  <si>
    <t>General Revision of Real Properties (Mass Appraisal ) &amp; Tax Mapping</t>
  </si>
  <si>
    <t xml:space="preserve">        Repairs and Maintenance -Building &amp; Other Structure</t>
  </si>
  <si>
    <t xml:space="preserve">        Assistance to Peace and Order</t>
  </si>
  <si>
    <t>TOTAL Maintenance and Operating Expenses</t>
  </si>
  <si>
    <t>Financial Expenses</t>
  </si>
  <si>
    <t xml:space="preserve"> Capital Outlays</t>
  </si>
  <si>
    <t xml:space="preserve">       Office Equipment/Furniture &amp; Fixtures</t>
  </si>
  <si>
    <t>1-07-05-020</t>
  </si>
  <si>
    <t>TOTAL CAPITAL OUTLAY</t>
  </si>
  <si>
    <t>TOTAL APPROPRIATIONS</t>
  </si>
  <si>
    <t>Office : Municipal Vice Mayor</t>
  </si>
  <si>
    <t xml:space="preserve">     Salaries and Wages</t>
  </si>
  <si>
    <t xml:space="preserve">         Salaries and Wages -Regular</t>
  </si>
  <si>
    <t xml:space="preserve">          13th Month Pay</t>
  </si>
  <si>
    <t xml:space="preserve">         Other Bonuses and Allowances</t>
  </si>
  <si>
    <t xml:space="preserve">          Retirement and Life Insurance Premiums</t>
  </si>
  <si>
    <t xml:space="preserve">         Other Personnel Benefits </t>
  </si>
  <si>
    <t>Municipal Vice Mayor</t>
  </si>
  <si>
    <t xml:space="preserve">Current Year (2017 Estimate) </t>
  </si>
  <si>
    <t xml:space="preserve">         Traveling Expenses (Municipal Secretariat)</t>
  </si>
  <si>
    <t xml:space="preserve">         Office Supplies Expenses </t>
  </si>
  <si>
    <t xml:space="preserve">          Fuel,Oil and Lubricants Expenses</t>
  </si>
  <si>
    <t xml:space="preserve">          Insurance Expenses </t>
  </si>
  <si>
    <t>5-02-16-030</t>
  </si>
  <si>
    <t xml:space="preserve">          Repairs and Maintenance -Machinery and Equipment</t>
  </si>
  <si>
    <t xml:space="preserve">          Repairs &amp; Maintenance-Transportation Equipment</t>
  </si>
  <si>
    <t>5-02-13-060</t>
  </si>
  <si>
    <t xml:space="preserve">          Advertising Expenses</t>
  </si>
  <si>
    <t xml:space="preserve">          Codification</t>
  </si>
  <si>
    <t xml:space="preserve">          Establishment of Legislative Tracking System</t>
  </si>
  <si>
    <t xml:space="preserve">          Other Maint. &amp; Operating Expenses</t>
  </si>
  <si>
    <t xml:space="preserve">        Office Equipment</t>
  </si>
  <si>
    <t xml:space="preserve">        Books</t>
  </si>
  <si>
    <t>1-07-07-020</t>
  </si>
  <si>
    <t xml:space="preserve">Office : Municipal Planning and Development </t>
  </si>
  <si>
    <t xml:space="preserve">Current Year ( 2017 Estimate) </t>
  </si>
  <si>
    <t xml:space="preserve">          Year- End Bonus</t>
  </si>
  <si>
    <t>Municipal Planning and Development Coordinator</t>
  </si>
  <si>
    <t xml:space="preserve">      Traveling Expenses</t>
  </si>
  <si>
    <t xml:space="preserve">      Traveling Expenses  (BAC)</t>
  </si>
  <si>
    <t xml:space="preserve">      Training Expenses</t>
  </si>
  <si>
    <t xml:space="preserve">      Training Expenses (BAC)</t>
  </si>
  <si>
    <t xml:space="preserve">      Office Supplies Expenses </t>
  </si>
  <si>
    <t xml:space="preserve">      Fuel,Oil and Lubricants Expenses</t>
  </si>
  <si>
    <t xml:space="preserve">      Telephone Expenses</t>
  </si>
  <si>
    <t xml:space="preserve">      Internet Subscription Expenses</t>
  </si>
  <si>
    <t xml:space="preserve">      Repairs &amp; Maintenance-Transportation Equipment</t>
  </si>
  <si>
    <t xml:space="preserve">      Repairs and Maintenance -Machinery and Equipment</t>
  </si>
  <si>
    <t>.</t>
  </si>
  <si>
    <t xml:space="preserve">      Insurance Expenses </t>
  </si>
  <si>
    <t xml:space="preserve">      Formulation/Updating of Development Plans</t>
  </si>
  <si>
    <t xml:space="preserve">      Other Maintenance and Operating Expenses</t>
  </si>
  <si>
    <t>TOTAL MAINTENANCE  AND OPERATING EXPENSES</t>
  </si>
  <si>
    <t xml:space="preserve">       Office Equipment</t>
  </si>
  <si>
    <t xml:space="preserve">       Furniture &amp; Fixtures</t>
  </si>
  <si>
    <t>1-07-07-010</t>
  </si>
  <si>
    <t xml:space="preserve">       Global   Positioning System</t>
  </si>
  <si>
    <t>TOTAL CAPITAL OUTLAYS</t>
  </si>
  <si>
    <t xml:space="preserve">Office : Municipal Budget Officer </t>
  </si>
  <si>
    <t xml:space="preserve">           Personnel Economic Relief Allowance (PERA)</t>
  </si>
  <si>
    <t xml:space="preserve">           Representation Allowance</t>
  </si>
  <si>
    <t xml:space="preserve">           Transportation Allowance</t>
  </si>
  <si>
    <t xml:space="preserve">           Clothing/Uniform Allowance</t>
  </si>
  <si>
    <t xml:space="preserve">           Personnel Enhancement Pay</t>
  </si>
  <si>
    <t xml:space="preserve">           13th Month Pay</t>
  </si>
  <si>
    <t xml:space="preserve">           14th Month Pay</t>
  </si>
  <si>
    <t xml:space="preserve">           Year- End Bonus</t>
  </si>
  <si>
    <t xml:space="preserve">           Cash Gift</t>
  </si>
  <si>
    <t xml:space="preserve">         Training Expenses (BAC)</t>
  </si>
  <si>
    <t xml:space="preserve">         Other Maintenance and Operating  Expenses</t>
  </si>
  <si>
    <t>TOTAL MAINTENANCE AND OPERATING EXPENSES</t>
  </si>
  <si>
    <t>TOTAL  CAPITAL OUTLAY</t>
  </si>
  <si>
    <t xml:space="preserve">Office : Municipal  Treasurer </t>
  </si>
  <si>
    <t>OFIICE : MUNICIPAL TREASURER</t>
  </si>
  <si>
    <t>Peronal Services</t>
  </si>
  <si>
    <t xml:space="preserve">           Other Bonuses and Allowances</t>
  </si>
  <si>
    <t xml:space="preserve">           Retirement and Life Insurance Premium</t>
  </si>
  <si>
    <t xml:space="preserve">           Pag-IBIG  Contributions</t>
  </si>
  <si>
    <t xml:space="preserve">           PhilHealth Contribution</t>
  </si>
  <si>
    <t xml:space="preserve">           Employees Compensation Insurance Premium</t>
  </si>
  <si>
    <t xml:space="preserve">           Other Personnel Benefits</t>
  </si>
  <si>
    <t xml:space="preserve">        TOTAL PERSONNEL SERVICES</t>
  </si>
  <si>
    <t>Municipal Treasurer</t>
  </si>
  <si>
    <t>Current Year ( 2017 Estimate)</t>
  </si>
  <si>
    <t xml:space="preserve">          Traveling Expenses</t>
  </si>
  <si>
    <t xml:space="preserve">          Training Expenses</t>
  </si>
  <si>
    <t xml:space="preserve">          Training Expenses (BAC)</t>
  </si>
  <si>
    <t xml:space="preserve">          Office Supplies Expenses </t>
  </si>
  <si>
    <t xml:space="preserve">           Businnes Plate</t>
  </si>
  <si>
    <t xml:space="preserve">          Accountable  Forms  Expenses</t>
  </si>
  <si>
    <t>5-02-03-020</t>
  </si>
  <si>
    <t xml:space="preserve">          Fuel, Oil and Lubricants</t>
  </si>
  <si>
    <t xml:space="preserve">          Postage and Deliveries</t>
  </si>
  <si>
    <t>5-02-05-010</t>
  </si>
  <si>
    <t xml:space="preserve">          Telephone Expenses</t>
  </si>
  <si>
    <t xml:space="preserve">           Internet Subscription Expenses</t>
  </si>
  <si>
    <t xml:space="preserve">           Advetising Expenses ( Tax Information Campaign)</t>
  </si>
  <si>
    <t xml:space="preserve">           Repairs and Maintenance -Machinery and Equipment</t>
  </si>
  <si>
    <t xml:space="preserve">           Insurance Expenses </t>
  </si>
  <si>
    <t xml:space="preserve">           Repairs and Maintenance- Transportation Equipment</t>
  </si>
  <si>
    <t xml:space="preserve">           Other Maintenance and Operating Expenses</t>
  </si>
  <si>
    <t xml:space="preserve">         Office Equipment</t>
  </si>
  <si>
    <t xml:space="preserve">          Furniture &amp; Fixtures</t>
  </si>
  <si>
    <t xml:space="preserve">Office : Accounting </t>
  </si>
  <si>
    <t>Municipal  Accountant</t>
  </si>
  <si>
    <t xml:space="preserve">           Auditing Services</t>
  </si>
  <si>
    <t>5-02-11-020</t>
  </si>
  <si>
    <t xml:space="preserve">           Repair and Maintenance of office</t>
  </si>
  <si>
    <t xml:space="preserve">Office : MUNICIPAL  ASSESSOR </t>
  </si>
  <si>
    <t>Pesonnel Services</t>
  </si>
  <si>
    <t>Municipal  Assessor</t>
  </si>
  <si>
    <t xml:space="preserve">         Office Supplies</t>
  </si>
  <si>
    <t xml:space="preserve">         Fuel, Oil and Lubricants</t>
  </si>
  <si>
    <t xml:space="preserve">         Internet Subscription Expenses</t>
  </si>
  <si>
    <t xml:space="preserve">       Office  Equipment</t>
  </si>
  <si>
    <t xml:space="preserve">Office :  Municpal Civil  Registrar </t>
  </si>
  <si>
    <t>Municipal  Civil  Registrar</t>
  </si>
  <si>
    <t xml:space="preserve">         Telephone  Expenses</t>
  </si>
  <si>
    <t xml:space="preserve">        Other Maintenance and Operating Expenses</t>
  </si>
  <si>
    <t xml:space="preserve">        Steel Cabinet</t>
  </si>
  <si>
    <t>TOAL CAPITAL OUTLAYS</t>
  </si>
  <si>
    <t xml:space="preserve">Office :  Municipal  Social Welfare and Development  </t>
  </si>
  <si>
    <t xml:space="preserve">           Hazard Pay</t>
  </si>
  <si>
    <t>5-01-02-060</t>
  </si>
  <si>
    <t>Municipal Social Welfare and Development Officer</t>
  </si>
  <si>
    <t xml:space="preserve">           Traveling Expenses</t>
  </si>
  <si>
    <t xml:space="preserve">           Traveling Expenses (Senior Citizens)</t>
  </si>
  <si>
    <t xml:space="preserve">           Training Expenses (different Organization)</t>
  </si>
  <si>
    <t xml:space="preserve">           Training  Expenses (BAC)</t>
  </si>
  <si>
    <t xml:space="preserve">           Training Expenses</t>
  </si>
  <si>
    <t xml:space="preserve">           Office Supplies</t>
  </si>
  <si>
    <t xml:space="preserve">           Fuel, Oil and Lubricant</t>
  </si>
  <si>
    <t xml:space="preserve">           Telephone  Expenses</t>
  </si>
  <si>
    <r>
      <t xml:space="preserve">           </t>
    </r>
    <r>
      <rPr>
        <sz val="11"/>
        <color theme="1"/>
        <rFont val="Calibri"/>
        <family val="2"/>
        <scheme val="minor"/>
      </rPr>
      <t>Repairs &amp; Maintenance- Transportation Equipment</t>
    </r>
  </si>
  <si>
    <t xml:space="preserve">          Other Maintenance and Operating Expenses</t>
  </si>
  <si>
    <t>TOTAL Maintenance and Other Operating Expenses</t>
  </si>
  <si>
    <t xml:space="preserve">          Office Equipment</t>
  </si>
  <si>
    <t xml:space="preserve">           ID Maker</t>
  </si>
  <si>
    <t xml:space="preserve"> Total Capital Outlays</t>
  </si>
  <si>
    <t xml:space="preserve">Office :  Municipal Health Office </t>
  </si>
  <si>
    <t xml:space="preserve">           Personal Economic Relief Allowance (PERA)</t>
  </si>
  <si>
    <t xml:space="preserve">           Subsistence Allowance</t>
  </si>
  <si>
    <t xml:space="preserve">           Laundry Allowance</t>
  </si>
  <si>
    <t>Municipal Health Officer</t>
  </si>
  <si>
    <t xml:space="preserve">         Training Expenses </t>
  </si>
  <si>
    <t xml:space="preserve">         Supplies &amp; Materials (Ambulance)</t>
  </si>
  <si>
    <t xml:space="preserve">         Drug and Medicine Expenses</t>
  </si>
  <si>
    <t>5-02-03-070</t>
  </si>
  <si>
    <t xml:space="preserve">         Fuel, Oil and Lubricant</t>
  </si>
  <si>
    <t xml:space="preserve">         Repairs &amp; Maintenance- Transportation Equipment</t>
  </si>
  <si>
    <t xml:space="preserve">         Insurance Expenses </t>
  </si>
  <si>
    <t xml:space="preserve">         Support to STD &amp; AIDS Control Program</t>
  </si>
  <si>
    <t>Total Maintenance and Other Operating Expenses</t>
  </si>
  <si>
    <t xml:space="preserve">Office :  Municipal Agriculture  </t>
  </si>
  <si>
    <t xml:space="preserve">            Personal Economic Relief Allowance (PERA)</t>
  </si>
  <si>
    <t xml:space="preserve">            Representation Allowance</t>
  </si>
  <si>
    <t xml:space="preserve">            Transportation Allowance</t>
  </si>
  <si>
    <t xml:space="preserve">            Clothing/Uniform Allowance</t>
  </si>
  <si>
    <t xml:space="preserve">            Personnel Enhancement Pay</t>
  </si>
  <si>
    <t xml:space="preserve">            13th Month Pay</t>
  </si>
  <si>
    <t xml:space="preserve">            14th Month Pay</t>
  </si>
  <si>
    <t xml:space="preserve">            Year- End Bonus</t>
  </si>
  <si>
    <t xml:space="preserve">            Cash Gift</t>
  </si>
  <si>
    <t xml:space="preserve">            Other Bonuses and Allowances</t>
  </si>
  <si>
    <t xml:space="preserve">            Retirement and Life Insurance Premium</t>
  </si>
  <si>
    <t xml:space="preserve">            Pag-IBIG  Contributions</t>
  </si>
  <si>
    <t xml:space="preserve">            PhilHealth Contribution</t>
  </si>
  <si>
    <t xml:space="preserve">            Employees Compensation Insurance Premium</t>
  </si>
  <si>
    <t xml:space="preserve">            Other Personnel Benefits</t>
  </si>
  <si>
    <t>Municipal Agriculturist</t>
  </si>
  <si>
    <t xml:space="preserve">          Traveling Expenses </t>
  </si>
  <si>
    <t xml:space="preserve">         Traveling Expenses  ( MAFC  Chairman )</t>
  </si>
  <si>
    <t xml:space="preserve">          Office Supplies Expenses</t>
  </si>
  <si>
    <t xml:space="preserve">          Fuel, Oil and Lubricant</t>
  </si>
  <si>
    <t xml:space="preserve">          Telephone  Expenses</t>
  </si>
  <si>
    <t xml:space="preserve">          Repairs &amp; Maintenance- Transportation Equipment</t>
  </si>
  <si>
    <t xml:space="preserve">         Furniture &amp; Fixtures</t>
  </si>
  <si>
    <t xml:space="preserve">Office :  Municipal  Engineerng  </t>
  </si>
  <si>
    <t xml:space="preserve">            Personnel Enchancement Pay</t>
  </si>
  <si>
    <t>Municipal Engineer</t>
  </si>
  <si>
    <t xml:space="preserve">          Traveling Expenses  </t>
  </si>
  <si>
    <t xml:space="preserve">          Traveling Expenses (BAC)</t>
  </si>
  <si>
    <t xml:space="preserve">          Supplies and Materials</t>
  </si>
  <si>
    <t xml:space="preserve">          Accountable Forms Expenses</t>
  </si>
  <si>
    <t xml:space="preserve">           Fuel, Oil and Lubricants</t>
  </si>
  <si>
    <t xml:space="preserve">           Electricity Expenses</t>
  </si>
  <si>
    <t>5-02-04-020</t>
  </si>
  <si>
    <t xml:space="preserve">           Repairs &amp; Maintenance- Transportation Equipment</t>
  </si>
  <si>
    <t xml:space="preserve">         Laptop</t>
  </si>
  <si>
    <t xml:space="preserve">Office : Philippine National Police Station  </t>
  </si>
  <si>
    <t xml:space="preserve">         Training/ Court Appearance</t>
  </si>
  <si>
    <t xml:space="preserve">                                            Police Senior Inspector</t>
  </si>
  <si>
    <t xml:space="preserve">                                            Chief of Police</t>
  </si>
  <si>
    <t xml:space="preserve">Office :  Municipal Fire Marshal  </t>
  </si>
  <si>
    <t xml:space="preserve">         Fuel  , Oil and Lubricant</t>
  </si>
  <si>
    <t xml:space="preserve">         Capital Outlays</t>
  </si>
  <si>
    <t>SFO2  BFP</t>
  </si>
  <si>
    <t>OIC-Municipal Fire Marshal</t>
  </si>
  <si>
    <t xml:space="preserve">Office :  Municpal Disaster Risk Reduction and Management </t>
  </si>
  <si>
    <t>-</t>
  </si>
  <si>
    <t>Local Disaster Risk Reduction Officer II</t>
  </si>
  <si>
    <t xml:space="preserve">         Traveling Expenses  </t>
  </si>
  <si>
    <t xml:space="preserve">          Training Expenses </t>
  </si>
  <si>
    <t xml:space="preserve">          Office supplies</t>
  </si>
  <si>
    <t xml:space="preserve">          Internet Subcription Expenses</t>
  </si>
  <si>
    <t xml:space="preserve">          Steel Cabinet</t>
  </si>
  <si>
    <t xml:space="preserve">Office :  Municipal  Market  </t>
  </si>
  <si>
    <t xml:space="preserve">          Accountable Forms</t>
  </si>
  <si>
    <t xml:space="preserve">         Internet Subcription Expenses</t>
  </si>
  <si>
    <t xml:space="preserve">         Repair and Maintenance of Public Market</t>
  </si>
  <si>
    <t xml:space="preserve">         Installation of Market Tables</t>
  </si>
  <si>
    <t xml:space="preserve">         Laptop and LX300 -11 printer</t>
  </si>
  <si>
    <t>sgd. IVY P. CARAS</t>
  </si>
  <si>
    <t>sgd. JEMAIMA B. BILLONES</t>
  </si>
  <si>
    <t>sgd. MARK P. PALABRICA</t>
  </si>
  <si>
    <t>sgd. MATT P. PALABRICA, Ph. D.</t>
  </si>
  <si>
    <t>sgd. E163MARK P. PALABRICA</t>
  </si>
  <si>
    <t>sgd. ENGR. DAN P. PLAGATA</t>
  </si>
  <si>
    <t>sgd. AMALIA Q. PAMOCOL</t>
  </si>
  <si>
    <t>sgd. E450MARK P. PALABRICA</t>
  </si>
  <si>
    <t>sgd. LEIZEL M. NERI, CPA</t>
  </si>
  <si>
    <t>sgd. ALMA P. CASTILLANES</t>
  </si>
  <si>
    <t>sgd. E581MARK P. PALABRICA</t>
  </si>
  <si>
    <t>sgd. JOSEPHINE C. CASTRO</t>
  </si>
  <si>
    <t>sgd. E669MARK P. PALABRICA</t>
  </si>
  <si>
    <t>sgd. MAE R. GALLAZA</t>
  </si>
  <si>
    <t>sgd. E757MARK P. PALABRICA</t>
  </si>
  <si>
    <t>sgd. DIEGO ALAN E. ESTAMPADOR, M. D.</t>
  </si>
  <si>
    <t>sgd. E878MARK P. PALABRICA</t>
  </si>
  <si>
    <t>sgd. VICTOR A. CASTROVERDE, JR.</t>
  </si>
  <si>
    <t>sgd. VICTOR A. CASTROVERDE,  JR.</t>
  </si>
  <si>
    <t>sgd. ENGR. RUSSEL A. GARDOSE</t>
  </si>
  <si>
    <t xml:space="preserve">                                         sgd.   RAMIL B JACABA</t>
  </si>
  <si>
    <t>sgd. CANDIDO L ENCAJONADO JR</t>
  </si>
  <si>
    <t>sgd. JOSE JOEY C. TOMULTO</t>
  </si>
  <si>
    <t>sgd. E1076MARK P. PALABRICA</t>
  </si>
  <si>
    <t>LBP Form No. 7</t>
  </si>
  <si>
    <t>Statement of Fund Allocation by Sector CY 2018</t>
  </si>
  <si>
    <r>
      <t xml:space="preserve">LGU:  </t>
    </r>
    <r>
      <rPr>
        <u/>
        <sz val="11"/>
        <color theme="1"/>
        <rFont val="Calibri"/>
        <family val="2"/>
        <scheme val="minor"/>
      </rPr>
      <t>Bingawan, Iloilo</t>
    </r>
  </si>
  <si>
    <t>Particulars</t>
  </si>
  <si>
    <t>Account Code</t>
  </si>
  <si>
    <t>General Public</t>
  </si>
  <si>
    <t>Social Services</t>
  </si>
  <si>
    <t>Economic Services</t>
  </si>
  <si>
    <t>Other Services</t>
  </si>
  <si>
    <t>Services</t>
  </si>
  <si>
    <t>I. Beginning Balance</t>
  </si>
  <si>
    <t>II. Receipts</t>
  </si>
  <si>
    <t xml:space="preserve">   A. Local Sources</t>
  </si>
  <si>
    <t xml:space="preserve">      1. Tax Revenue</t>
  </si>
  <si>
    <t xml:space="preserve">           a. Real Property Tax (RPT)</t>
  </si>
  <si>
    <t xml:space="preserve">            I.  Basic RPT</t>
  </si>
  <si>
    <t>4-01-05-020</t>
  </si>
  <si>
    <t xml:space="preserve">            b. Business Tax</t>
  </si>
  <si>
    <t>4-01-02-050</t>
  </si>
  <si>
    <t xml:space="preserve">            c. Other Local Tax</t>
  </si>
  <si>
    <t>4-01-04-990</t>
  </si>
  <si>
    <t>TOTAL TAX REVENUE</t>
  </si>
  <si>
    <t xml:space="preserve">      2. Non-Tax Revenue</t>
  </si>
  <si>
    <t xml:space="preserve">            a. Regulatory Fees</t>
  </si>
  <si>
    <t xml:space="preserve">            b. Service/User Charges</t>
  </si>
  <si>
    <t xml:space="preserve">            c. Other Receipts</t>
  </si>
  <si>
    <t>TOTAL NON-TAX REVENUE</t>
  </si>
  <si>
    <t>TOTAL LOCAL SOURCES</t>
  </si>
  <si>
    <t xml:space="preserve">   B. External Sources</t>
  </si>
  <si>
    <t xml:space="preserve">      1. Internal Revenue Allotment</t>
  </si>
  <si>
    <t>4-01-06-010</t>
  </si>
  <si>
    <t xml:space="preserve">      2. Share from GOCCs (PAGCOR and PCSO)</t>
  </si>
  <si>
    <t xml:space="preserve">      3. Other Shares from National Tax Collection</t>
  </si>
  <si>
    <t xml:space="preserve">           a. Share from Ecozone</t>
  </si>
  <si>
    <t xml:space="preserve">           b. Share from EVAT</t>
  </si>
  <si>
    <t xml:space="preserve">           c. Share from National Wealth</t>
  </si>
  <si>
    <t xml:space="preserve">      4. Inter-Local Transfer</t>
  </si>
  <si>
    <t xml:space="preserve">      5. Extraordinary Receipts/Grants/Donation/Aids</t>
  </si>
  <si>
    <t>TOTAL EXTERNAL SOURCES</t>
  </si>
  <si>
    <t>C. Non-Income Receipts</t>
  </si>
  <si>
    <t xml:space="preserve">   1.  Capital Investment Receipts</t>
  </si>
  <si>
    <t xml:space="preserve">         a. Proceeds from Sale of Assets</t>
  </si>
  <si>
    <t xml:space="preserve">         b. Proceeds from Sale of Debts Securitis of Other Entries</t>
  </si>
  <si>
    <t xml:space="preserve">         c. Collection of Loans Receivable</t>
  </si>
  <si>
    <t xml:space="preserve">        TOTAL CAPITAL INVESTMENTS RECEIPTS</t>
  </si>
  <si>
    <t xml:space="preserve">    2. Receipts from Loans and Borrowings</t>
  </si>
  <si>
    <t xml:space="preserve">         a. Acquisition of Loans</t>
  </si>
  <si>
    <t xml:space="preserve">          b. Issuance of Bonds</t>
  </si>
  <si>
    <t xml:space="preserve">       Total Receipts from Borrowings and Loans</t>
  </si>
  <si>
    <t xml:space="preserve">   Total  Non-Icome Receipts</t>
  </si>
  <si>
    <t>TOTAL RECEIPTS</t>
  </si>
  <si>
    <t>III. EXPENDITURES</t>
  </si>
  <si>
    <t xml:space="preserve">   Personnel Services</t>
  </si>
  <si>
    <t xml:space="preserve">         Salaries  and Wages - Regular</t>
  </si>
  <si>
    <t>5-01-01010</t>
  </si>
  <si>
    <t xml:space="preserve">    Other Compensation</t>
  </si>
  <si>
    <t xml:space="preserve">         Personnel Economic Relief Allowance (PERA)</t>
  </si>
  <si>
    <t xml:space="preserve">         Representation Allowance</t>
  </si>
  <si>
    <t xml:space="preserve">         Transportation Allowance</t>
  </si>
  <si>
    <t xml:space="preserve">         Clothing Allowance</t>
  </si>
  <si>
    <t xml:space="preserve">         13th Month Pay</t>
  </si>
  <si>
    <t xml:space="preserve">         14th Month Pay</t>
  </si>
  <si>
    <t xml:space="preserve">         Cash Gift</t>
  </si>
  <si>
    <t xml:space="preserve">         Retirement and Life Insurance premium</t>
  </si>
  <si>
    <t xml:space="preserve">         Pag -IBIG Fund  Contributions</t>
  </si>
  <si>
    <t xml:space="preserve">         PhilHealth Contribution</t>
  </si>
  <si>
    <t xml:space="preserve">         Employees Compensation Insurance Premium</t>
  </si>
  <si>
    <t xml:space="preserve">         Subsistence Allowance </t>
  </si>
  <si>
    <t>5-01-02-050</t>
  </si>
  <si>
    <t xml:space="preserve">         Laundry Allowance</t>
  </si>
  <si>
    <t xml:space="preserve">         Hazard Pay</t>
  </si>
  <si>
    <t>5-01-02-110</t>
  </si>
  <si>
    <t xml:space="preserve">         Terminal Leave Benefits</t>
  </si>
  <si>
    <t>5-01-04-030</t>
  </si>
  <si>
    <t xml:space="preserve">         Other Personnel Benefits</t>
  </si>
  <si>
    <t xml:space="preserve">         Fuel, Oil &amp; Lubricants Expenses</t>
  </si>
  <si>
    <t xml:space="preserve">       Insurance Expenses </t>
  </si>
  <si>
    <t xml:space="preserve">         Electricity Expenses</t>
  </si>
  <si>
    <t xml:space="preserve">         Postage and Courier Services</t>
  </si>
  <si>
    <t xml:space="preserve">         Membership Dues &amp; Contributions to Organizations (LMP)</t>
  </si>
  <si>
    <t xml:space="preserve">         Advertising Expenses</t>
  </si>
  <si>
    <t xml:space="preserve">         Subcription Expenses</t>
  </si>
  <si>
    <t xml:space="preserve">         Repairs &amp; Maintenance- Building &amp; Other Structures</t>
  </si>
  <si>
    <t>5-02-13-040</t>
  </si>
  <si>
    <t xml:space="preserve">         Repairs &amp; Maintenance- Machinery and Equipment</t>
  </si>
  <si>
    <t xml:space="preserve">         Codification</t>
  </si>
  <si>
    <t xml:space="preserve">         Formulation /Updating of Development Plans</t>
  </si>
  <si>
    <t xml:space="preserve">         Fidelity Expenses</t>
  </si>
  <si>
    <t xml:space="preserve">         Drugs &amp; Medicines Expenses</t>
  </si>
  <si>
    <t xml:space="preserve">         Auditing Expenses</t>
  </si>
  <si>
    <t xml:space="preserve">         Accountable Forms Expenses</t>
  </si>
  <si>
    <t xml:space="preserve">         Support to STD &amp;  AIDS Control Program</t>
  </si>
  <si>
    <t xml:space="preserve">         Lan (Local Area Network)</t>
  </si>
  <si>
    <t xml:space="preserve">         Assisstance to Peace &amp; Order</t>
  </si>
  <si>
    <t xml:space="preserve">         Business Plates</t>
  </si>
  <si>
    <t xml:space="preserve">          Establishment of Tracking System</t>
  </si>
  <si>
    <t xml:space="preserve">         Repair &amp; Maint. Of Office</t>
  </si>
  <si>
    <t>TOTAL MOOE</t>
  </si>
  <si>
    <t xml:space="preserve">   Capital Outlays</t>
  </si>
  <si>
    <t xml:space="preserve">            Office Equipment</t>
  </si>
  <si>
    <t xml:space="preserve">            Furnitures &amp; Fixtures</t>
  </si>
  <si>
    <t xml:space="preserve">            Books</t>
  </si>
  <si>
    <t xml:space="preserve">            Global Positioning System</t>
  </si>
  <si>
    <t xml:space="preserve">            ID Maker</t>
  </si>
  <si>
    <t>Special Purpose Appropriations (SPAs)</t>
  </si>
  <si>
    <t xml:space="preserve">         Appropriations for Development Programs/</t>
  </si>
  <si>
    <t xml:space="preserve">                 Projects (20%) Development Fund</t>
  </si>
  <si>
    <t xml:space="preserve">         Appropriation for Local Disaster Risk Reduction</t>
  </si>
  <si>
    <t xml:space="preserve">           and Management   (LDRRM) Programa/Projects</t>
  </si>
  <si>
    <t xml:space="preserve">        5% LDRRM Fund)</t>
  </si>
  <si>
    <t xml:space="preserve">         Appropriations for Debt Service</t>
  </si>
  <si>
    <t xml:space="preserve">         Advances/Loans to Local Economic Enterprises/ </t>
  </si>
  <si>
    <t xml:space="preserve">                             Public Utilities</t>
  </si>
  <si>
    <t xml:space="preserve">         Aid to Barangays</t>
  </si>
  <si>
    <t xml:space="preserve">        GAD Program</t>
  </si>
  <si>
    <t xml:space="preserve">         Environmental Management</t>
  </si>
  <si>
    <t xml:space="preserve">         Other Authorize SPAs</t>
  </si>
  <si>
    <t>TOTAL SPECIAL PURPOSE APPROPRIATIONS</t>
  </si>
  <si>
    <t>TOTAL EXPENDITURES</t>
  </si>
  <si>
    <t>IV. Ending Balance</t>
  </si>
  <si>
    <t>Certified Correct:</t>
  </si>
  <si>
    <t>Municipal Accountant</t>
  </si>
  <si>
    <t>Bingawan, Public Market</t>
  </si>
  <si>
    <t xml:space="preserve">      1. Non-Tax Revenue</t>
  </si>
  <si>
    <t xml:space="preserve">            a. Receipts from Market</t>
  </si>
  <si>
    <t xml:space="preserve">            b. Receipts from Slaughterhouse</t>
  </si>
  <si>
    <t xml:space="preserve">            c.  Rental Income</t>
  </si>
  <si>
    <t xml:space="preserve">            d. Other Receipts</t>
  </si>
  <si>
    <t xml:space="preserve">         Productivity Incentive Allowance</t>
  </si>
  <si>
    <t xml:space="preserve">         Year - End Bonus</t>
  </si>
  <si>
    <t>TOTAL PERSONAL SERVICES</t>
  </si>
  <si>
    <t xml:space="preserve"> Maintenance and Other Operating Expenses</t>
  </si>
  <si>
    <t xml:space="preserve">         Fuel, Oil &amp; Lubricant</t>
  </si>
  <si>
    <t xml:space="preserve">         Repair &amp; Maintenance of Public Market</t>
  </si>
  <si>
    <t>1-07-50-020</t>
  </si>
  <si>
    <t>JEMAIMA B. BILLONES</t>
  </si>
  <si>
    <t>LEIZEL M. NERI, CPA</t>
  </si>
  <si>
    <t>MARK P. PALABRICA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</si>
</sst>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gency FB"/>
      <family val="2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8">
    <xf numFmtId="0" fontId="0" fillId="0" borderId="0" xfId="0"/>
    <xf numFmtId="0" fontId="0" fillId="0" borderId="0" xfId="0" applyFont="1"/>
    <xf numFmtId="0" fontId="0" fillId="0" borderId="1" xfId="0" applyFont="1" applyBorder="1"/>
    <xf numFmtId="0" fontId="0" fillId="0" borderId="2" xfId="0" applyBorder="1"/>
    <xf numFmtId="0" fontId="0" fillId="0" borderId="6" xfId="0" applyFont="1" applyBorder="1"/>
    <xf numFmtId="0" fontId="0" fillId="0" borderId="0" xfId="0" applyBorder="1"/>
    <xf numFmtId="0" fontId="0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3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2" xfId="0" applyFont="1" applyBorder="1"/>
    <xf numFmtId="43" fontId="0" fillId="0" borderId="2" xfId="1" applyFont="1" applyBorder="1"/>
    <xf numFmtId="43" fontId="0" fillId="0" borderId="4" xfId="1" applyFont="1" applyBorder="1"/>
    <xf numFmtId="43" fontId="0" fillId="0" borderId="5" xfId="1" applyFont="1" applyBorder="1"/>
    <xf numFmtId="43" fontId="0" fillId="0" borderId="0" xfId="1" applyFont="1"/>
    <xf numFmtId="43" fontId="0" fillId="0" borderId="7" xfId="1" applyFont="1" applyFill="1" applyBorder="1"/>
    <xf numFmtId="0" fontId="0" fillId="0" borderId="2" xfId="0" applyFill="1" applyBorder="1"/>
    <xf numFmtId="0" fontId="3" fillId="0" borderId="3" xfId="0" applyFont="1" applyBorder="1" applyAlignment="1">
      <alignment horizontal="center"/>
    </xf>
    <xf numFmtId="43" fontId="3" fillId="0" borderId="2" xfId="1" applyFont="1" applyBorder="1"/>
    <xf numFmtId="0" fontId="0" fillId="0" borderId="0" xfId="0" applyFont="1" applyBorder="1"/>
    <xf numFmtId="43" fontId="0" fillId="0" borderId="0" xfId="0" applyNumberFormat="1" applyFont="1" applyBorder="1"/>
    <xf numFmtId="43" fontId="3" fillId="0" borderId="0" xfId="1" applyFont="1" applyBorder="1"/>
    <xf numFmtId="43" fontId="0" fillId="0" borderId="0" xfId="1" applyFont="1" applyBorder="1"/>
    <xf numFmtId="43" fontId="0" fillId="0" borderId="10" xfId="1" applyFont="1" applyBorder="1"/>
    <xf numFmtId="0" fontId="0" fillId="0" borderId="0" xfId="0" applyFont="1" applyFill="1" applyBorder="1" applyAlignment="1">
      <alignment horizontal="center"/>
    </xf>
    <xf numFmtId="0" fontId="3" fillId="0" borderId="0" xfId="0" applyFont="1" applyBorder="1"/>
    <xf numFmtId="0" fontId="0" fillId="0" borderId="1" xfId="0" applyBorder="1"/>
    <xf numFmtId="0" fontId="0" fillId="0" borderId="7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/>
    </xf>
    <xf numFmtId="0" fontId="4" fillId="0" borderId="2" xfId="0" applyFont="1" applyBorder="1"/>
    <xf numFmtId="43" fontId="0" fillId="0" borderId="1" xfId="1" applyFont="1" applyBorder="1"/>
    <xf numFmtId="0" fontId="0" fillId="0" borderId="3" xfId="0" applyFont="1" applyBorder="1"/>
    <xf numFmtId="0" fontId="3" fillId="0" borderId="2" xfId="0" applyFont="1" applyBorder="1"/>
    <xf numFmtId="43" fontId="3" fillId="0" borderId="4" xfId="1" applyFont="1" applyBorder="1"/>
    <xf numFmtId="43" fontId="3" fillId="2" borderId="2" xfId="1" applyFont="1" applyFill="1" applyBorder="1"/>
    <xf numFmtId="0" fontId="0" fillId="0" borderId="7" xfId="0" applyFont="1" applyBorder="1"/>
    <xf numFmtId="43" fontId="0" fillId="0" borderId="7" xfId="1" applyFont="1" applyBorder="1"/>
    <xf numFmtId="0" fontId="3" fillId="2" borderId="2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8" xfId="0" applyFont="1" applyBorder="1"/>
    <xf numFmtId="43" fontId="0" fillId="0" borderId="8" xfId="1" applyFont="1" applyBorder="1"/>
    <xf numFmtId="43" fontId="0" fillId="2" borderId="2" xfId="1" applyFont="1" applyFill="1" applyBorder="1"/>
    <xf numFmtId="43" fontId="3" fillId="0" borderId="5" xfId="1" applyFont="1" applyBorder="1"/>
    <xf numFmtId="0" fontId="0" fillId="0" borderId="0" xfId="0" applyFont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43" fontId="0" fillId="0" borderId="2" xfId="1" applyFont="1" applyBorder="1" applyAlignment="1">
      <alignment horizontal="center"/>
    </xf>
    <xf numFmtId="43" fontId="0" fillId="0" borderId="3" xfId="1" applyFont="1" applyBorder="1" applyAlignment="1">
      <alignment horizontal="center"/>
    </xf>
    <xf numFmtId="0" fontId="0" fillId="2" borderId="2" xfId="0" applyFill="1" applyBorder="1"/>
    <xf numFmtId="0" fontId="3" fillId="0" borderId="3" xfId="0" applyFont="1" applyBorder="1" applyAlignment="1"/>
    <xf numFmtId="43" fontId="3" fillId="2" borderId="2" xfId="0" applyNumberFormat="1" applyFont="1" applyFill="1" applyBorder="1"/>
    <xf numFmtId="164" fontId="3" fillId="2" borderId="2" xfId="0" applyNumberFormat="1" applyFont="1" applyFill="1" applyBorder="1"/>
    <xf numFmtId="0" fontId="0" fillId="0" borderId="10" xfId="0" applyFont="1" applyBorder="1"/>
    <xf numFmtId="0" fontId="0" fillId="0" borderId="0" xfId="0" applyFont="1" applyAlignment="1"/>
    <xf numFmtId="0" fontId="0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3" fillId="0" borderId="9" xfId="0" applyFont="1" applyBorder="1"/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4" fontId="0" fillId="0" borderId="2" xfId="0" applyNumberFormat="1" applyFont="1" applyBorder="1"/>
    <xf numFmtId="0" fontId="0" fillId="0" borderId="4" xfId="0" applyBorder="1"/>
    <xf numFmtId="43" fontId="0" fillId="0" borderId="0" xfId="1" applyFont="1" applyFill="1" applyBorder="1"/>
    <xf numFmtId="43" fontId="3" fillId="0" borderId="10" xfId="1" applyFont="1" applyBorder="1"/>
    <xf numFmtId="0" fontId="2" fillId="0" borderId="2" xfId="0" applyFont="1" applyBorder="1"/>
    <xf numFmtId="0" fontId="0" fillId="2" borderId="2" xfId="0" applyFont="1" applyFill="1" applyBorder="1"/>
    <xf numFmtId="0" fontId="0" fillId="0" borderId="0" xfId="0" applyFont="1" applyFill="1" applyBorder="1"/>
    <xf numFmtId="0" fontId="5" fillId="0" borderId="2" xfId="0" applyFont="1" applyBorder="1"/>
    <xf numFmtId="43" fontId="3" fillId="0" borderId="2" xfId="1" applyFont="1" applyFill="1" applyBorder="1"/>
    <xf numFmtId="0" fontId="3" fillId="0" borderId="0" xfId="0" applyFont="1"/>
    <xf numFmtId="43" fontId="0" fillId="0" borderId="8" xfId="1" applyFont="1" applyBorder="1" applyAlignment="1">
      <alignment horizontal="center"/>
    </xf>
    <xf numFmtId="0" fontId="3" fillId="0" borderId="7" xfId="0" applyFont="1" applyBorder="1"/>
    <xf numFmtId="43" fontId="3" fillId="0" borderId="8" xfId="1" applyFont="1" applyBorder="1"/>
    <xf numFmtId="0" fontId="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43" fontId="0" fillId="2" borderId="0" xfId="1" applyFont="1" applyFill="1"/>
    <xf numFmtId="43" fontId="0" fillId="0" borderId="12" xfId="1" applyFont="1" applyBorder="1"/>
    <xf numFmtId="0" fontId="3" fillId="0" borderId="8" xfId="0" applyFont="1" applyBorder="1"/>
    <xf numFmtId="0" fontId="3" fillId="0" borderId="1" xfId="0" applyFont="1" applyBorder="1"/>
    <xf numFmtId="0" fontId="0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3" fontId="1" fillId="0" borderId="2" xfId="1" applyFont="1" applyBorder="1" applyAlignment="1">
      <alignment horizontal="center"/>
    </xf>
    <xf numFmtId="43" fontId="1" fillId="0" borderId="3" xfId="1" applyFont="1" applyBorder="1" applyAlignment="1">
      <alignment horizontal="center"/>
    </xf>
    <xf numFmtId="43" fontId="1" fillId="0" borderId="2" xfId="1" applyFont="1" applyBorder="1"/>
    <xf numFmtId="43" fontId="1" fillId="0" borderId="2" xfId="1" applyFont="1" applyFill="1" applyBorder="1"/>
    <xf numFmtId="43" fontId="1" fillId="0" borderId="4" xfId="1" applyFont="1" applyBorder="1"/>
    <xf numFmtId="43" fontId="1" fillId="0" borderId="5" xfId="1" applyFont="1" applyBorder="1"/>
    <xf numFmtId="0" fontId="3" fillId="2" borderId="8" xfId="0" applyFont="1" applyFill="1" applyBorder="1"/>
    <xf numFmtId="43" fontId="3" fillId="2" borderId="8" xfId="1" applyFont="1" applyFill="1" applyBorder="1"/>
    <xf numFmtId="0" fontId="3" fillId="2" borderId="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8" xfId="0" applyFont="1" applyBorder="1"/>
    <xf numFmtId="43" fontId="0" fillId="0" borderId="2" xfId="0" applyNumberFormat="1" applyBorder="1"/>
    <xf numFmtId="43" fontId="0" fillId="0" borderId="0" xfId="1" applyFont="1" applyAlignment="1">
      <alignment horizontal="left"/>
    </xf>
    <xf numFmtId="43" fontId="0" fillId="0" borderId="0" xfId="1" applyFont="1" applyAlignment="1">
      <alignment horizontal="center"/>
    </xf>
    <xf numFmtId="43" fontId="3" fillId="0" borderId="2" xfId="0" applyNumberFormat="1" applyFont="1" applyBorder="1"/>
    <xf numFmtId="0" fontId="0" fillId="0" borderId="7" xfId="0" applyFont="1" applyFill="1" applyBorder="1"/>
    <xf numFmtId="0" fontId="6" fillId="0" borderId="2" xfId="0" applyFont="1" applyBorder="1"/>
    <xf numFmtId="0" fontId="6" fillId="0" borderId="8" xfId="0" applyFont="1" applyBorder="1"/>
    <xf numFmtId="43" fontId="3" fillId="0" borderId="7" xfId="1" applyFont="1" applyBorder="1"/>
    <xf numFmtId="43" fontId="0" fillId="0" borderId="2" xfId="1" applyFont="1" applyFill="1" applyBorder="1"/>
    <xf numFmtId="0" fontId="0" fillId="0" borderId="3" xfId="0" applyFill="1" applyBorder="1"/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/>
    <xf numFmtId="43" fontId="1" fillId="0" borderId="7" xfId="1" applyFont="1" applyFill="1" applyBorder="1"/>
    <xf numFmtId="43" fontId="0" fillId="0" borderId="2" xfId="2" applyNumberFormat="1" applyFont="1" applyBorder="1"/>
    <xf numFmtId="43" fontId="3" fillId="0" borderId="1" xfId="1" applyFont="1" applyBorder="1"/>
    <xf numFmtId="43" fontId="3" fillId="2" borderId="1" xfId="1" applyFont="1" applyFill="1" applyBorder="1"/>
    <xf numFmtId="43" fontId="3" fillId="0" borderId="2" xfId="2" applyNumberFormat="1" applyFont="1" applyBorder="1"/>
    <xf numFmtId="0" fontId="0" fillId="0" borderId="13" xfId="0" applyFont="1" applyBorder="1"/>
    <xf numFmtId="9" fontId="0" fillId="0" borderId="15" xfId="2" applyFont="1" applyBorder="1"/>
    <xf numFmtId="9" fontId="0" fillId="0" borderId="5" xfId="2" applyFont="1" applyBorder="1"/>
    <xf numFmtId="9" fontId="0" fillId="0" borderId="2" xfId="2" applyFont="1" applyBorder="1"/>
    <xf numFmtId="9" fontId="0" fillId="0" borderId="10" xfId="2" applyFont="1" applyBorder="1"/>
    <xf numFmtId="0" fontId="0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164" fontId="0" fillId="0" borderId="2" xfId="0" applyNumberFormat="1" applyFont="1" applyBorder="1" applyAlignment="1">
      <alignment horizontal="center"/>
    </xf>
    <xf numFmtId="0" fontId="7" fillId="0" borderId="2" xfId="0" applyFont="1" applyBorder="1"/>
    <xf numFmtId="0" fontId="8" fillId="0" borderId="0" xfId="0" applyFont="1"/>
    <xf numFmtId="0" fontId="6" fillId="0" borderId="3" xfId="0" applyFont="1" applyBorder="1"/>
    <xf numFmtId="0" fontId="6" fillId="0" borderId="2" xfId="0" applyFont="1" applyBorder="1" applyAlignment="1">
      <alignment horizontal="center"/>
    </xf>
    <xf numFmtId="0" fontId="10" fillId="3" borderId="3" xfId="0" applyFont="1" applyFill="1" applyBorder="1"/>
    <xf numFmtId="0" fontId="6" fillId="3" borderId="2" xfId="0" applyFont="1" applyFill="1" applyBorder="1" applyAlignment="1">
      <alignment horizontal="center"/>
    </xf>
    <xf numFmtId="0" fontId="0" fillId="3" borderId="2" xfId="0" applyFont="1" applyFill="1" applyBorder="1"/>
    <xf numFmtId="43" fontId="0" fillId="3" borderId="2" xfId="1" applyFont="1" applyFill="1" applyBorder="1"/>
    <xf numFmtId="43" fontId="3" fillId="3" borderId="2" xfId="1" applyFont="1" applyFill="1" applyBorder="1"/>
    <xf numFmtId="0" fontId="6" fillId="2" borderId="3" xfId="0" applyFont="1" applyFill="1" applyBorder="1"/>
    <xf numFmtId="0" fontId="6" fillId="0" borderId="4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0" fillId="3" borderId="2" xfId="0" applyFont="1" applyFill="1" applyBorder="1"/>
    <xf numFmtId="0" fontId="10" fillId="3" borderId="2" xfId="0" applyFont="1" applyFill="1" applyBorder="1" applyAlignment="1">
      <alignment horizontal="center"/>
    </xf>
    <xf numFmtId="0" fontId="8" fillId="0" borderId="6" xfId="0" applyFont="1" applyBorder="1"/>
    <xf numFmtId="0" fontId="8" fillId="0" borderId="0" xfId="0" applyFont="1" applyBorder="1"/>
    <xf numFmtId="0" fontId="8" fillId="0" borderId="4" xfId="0" applyFont="1" applyBorder="1"/>
    <xf numFmtId="0" fontId="10" fillId="4" borderId="2" xfId="0" applyFont="1" applyFill="1" applyBorder="1"/>
    <xf numFmtId="0" fontId="6" fillId="4" borderId="4" xfId="0" applyFont="1" applyFill="1" applyBorder="1" applyAlignment="1">
      <alignment horizontal="center"/>
    </xf>
    <xf numFmtId="0" fontId="0" fillId="4" borderId="2" xfId="0" applyFont="1" applyFill="1" applyBorder="1"/>
    <xf numFmtId="43" fontId="0" fillId="4" borderId="2" xfId="1" applyFont="1" applyFill="1" applyBorder="1"/>
    <xf numFmtId="0" fontId="10" fillId="0" borderId="3" xfId="0" applyFont="1" applyFill="1" applyBorder="1"/>
    <xf numFmtId="0" fontId="0" fillId="0" borderId="4" xfId="0" applyFont="1" applyFill="1" applyBorder="1"/>
    <xf numFmtId="0" fontId="0" fillId="0" borderId="2" xfId="0" applyFont="1" applyFill="1" applyBorder="1"/>
    <xf numFmtId="0" fontId="10" fillId="0" borderId="3" xfId="0" applyFont="1" applyBorder="1"/>
    <xf numFmtId="0" fontId="6" fillId="0" borderId="4" xfId="0" applyFont="1" applyBorder="1"/>
    <xf numFmtId="0" fontId="10" fillId="0" borderId="2" xfId="0" applyFont="1" applyBorder="1"/>
    <xf numFmtId="0" fontId="10" fillId="0" borderId="4" xfId="0" applyFont="1" applyBorder="1"/>
    <xf numFmtId="0" fontId="10" fillId="3" borderId="1" xfId="0" applyFont="1" applyFill="1" applyBorder="1"/>
    <xf numFmtId="0" fontId="10" fillId="2" borderId="3" xfId="0" applyFont="1" applyFill="1" applyBorder="1"/>
    <xf numFmtId="0" fontId="6" fillId="2" borderId="2" xfId="0" applyFont="1" applyFill="1" applyBorder="1"/>
    <xf numFmtId="0" fontId="6" fillId="0" borderId="2" xfId="0" applyFont="1" applyFill="1" applyBorder="1"/>
    <xf numFmtId="0" fontId="10" fillId="2" borderId="4" xfId="0" applyFont="1" applyFill="1" applyBorder="1"/>
    <xf numFmtId="43" fontId="3" fillId="2" borderId="4" xfId="1" applyFont="1" applyFill="1" applyBorder="1"/>
    <xf numFmtId="43" fontId="3" fillId="2" borderId="12" xfId="1" applyFont="1" applyFill="1" applyBorder="1"/>
    <xf numFmtId="0" fontId="6" fillId="0" borderId="9" xfId="0" applyFont="1" applyBorder="1"/>
    <xf numFmtId="43" fontId="0" fillId="0" borderId="2" xfId="1" applyFont="1" applyBorder="1" applyAlignment="1"/>
    <xf numFmtId="43" fontId="0" fillId="0" borderId="5" xfId="1" applyFont="1" applyBorder="1" applyAlignment="1"/>
    <xf numFmtId="0" fontId="11" fillId="2" borderId="2" xfId="0" applyFont="1" applyFill="1" applyBorder="1"/>
    <xf numFmtId="0" fontId="6" fillId="2" borderId="9" xfId="0" applyFont="1" applyFill="1" applyBorder="1"/>
    <xf numFmtId="43" fontId="0" fillId="0" borderId="2" xfId="1" applyFont="1" applyBorder="1" applyAlignment="1">
      <alignment horizontal="right"/>
    </xf>
    <xf numFmtId="43" fontId="1" fillId="2" borderId="2" xfId="1" applyFont="1" applyFill="1" applyBorder="1"/>
    <xf numFmtId="0" fontId="6" fillId="0" borderId="3" xfId="0" applyFont="1" applyFill="1" applyBorder="1"/>
    <xf numFmtId="0" fontId="10" fillId="3" borderId="13" xfId="0" applyFont="1" applyFill="1" applyBorder="1" applyAlignment="1">
      <alignment horizontal="center"/>
    </xf>
    <xf numFmtId="0" fontId="6" fillId="3" borderId="1" xfId="0" applyFont="1" applyFill="1" applyBorder="1"/>
    <xf numFmtId="43" fontId="3" fillId="3" borderId="1" xfId="1" applyFont="1" applyFill="1" applyBorder="1"/>
    <xf numFmtId="0" fontId="10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10" fillId="2" borderId="11" xfId="0" applyFont="1" applyFill="1" applyBorder="1" applyAlignment="1">
      <alignment horizontal="center"/>
    </xf>
    <xf numFmtId="0" fontId="6" fillId="2" borderId="11" xfId="0" applyFont="1" applyFill="1" applyBorder="1"/>
    <xf numFmtId="43" fontId="3" fillId="0" borderId="11" xfId="1" applyFont="1" applyBorder="1"/>
    <xf numFmtId="43" fontId="6" fillId="2" borderId="4" xfId="1" applyFont="1" applyFill="1" applyBorder="1"/>
    <xf numFmtId="43" fontId="6" fillId="0" borderId="2" xfId="1" applyFont="1" applyBorder="1"/>
    <xf numFmtId="0" fontId="6" fillId="2" borderId="6" xfId="0" applyFont="1" applyFill="1" applyBorder="1"/>
    <xf numFmtId="0" fontId="0" fillId="3" borderId="2" xfId="0" applyFill="1" applyBorder="1"/>
    <xf numFmtId="43" fontId="3" fillId="3" borderId="0" xfId="0" applyNumberFormat="1" applyFont="1" applyFill="1"/>
    <xf numFmtId="43" fontId="0" fillId="0" borderId="2" xfId="1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12" fillId="0" borderId="3" xfId="0" applyFont="1" applyBorder="1"/>
    <xf numFmtId="0" fontId="10" fillId="5" borderId="3" xfId="0" applyFont="1" applyFill="1" applyBorder="1"/>
    <xf numFmtId="43" fontId="3" fillId="5" borderId="2" xfId="1" applyFont="1" applyFill="1" applyBorder="1"/>
    <xf numFmtId="0" fontId="10" fillId="6" borderId="3" xfId="0" applyFont="1" applyFill="1" applyBorder="1"/>
    <xf numFmtId="43" fontId="1" fillId="6" borderId="2" xfId="1" applyFont="1" applyFill="1" applyBorder="1"/>
    <xf numFmtId="43" fontId="3" fillId="6" borderId="2" xfId="1" applyFont="1" applyFill="1" applyBorder="1"/>
    <xf numFmtId="0" fontId="10" fillId="0" borderId="0" xfId="0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6" fillId="2" borderId="0" xfId="0" applyFont="1" applyFill="1" applyBorder="1" applyAlignment="1">
      <alignment horizontal="center"/>
    </xf>
    <xf numFmtId="0" fontId="0" fillId="2" borderId="0" xfId="0" applyFont="1" applyFill="1"/>
    <xf numFmtId="0" fontId="10" fillId="4" borderId="3" xfId="0" applyFont="1" applyFill="1" applyBorder="1"/>
    <xf numFmtId="0" fontId="10" fillId="4" borderId="1" xfId="0" applyFont="1" applyFill="1" applyBorder="1"/>
    <xf numFmtId="43" fontId="0" fillId="4" borderId="2" xfId="0" applyNumberFormat="1" applyFont="1" applyFill="1" applyBorder="1"/>
    <xf numFmtId="0" fontId="10" fillId="2" borderId="13" xfId="0" applyFont="1" applyFill="1" applyBorder="1"/>
    <xf numFmtId="0" fontId="10" fillId="2" borderId="10" xfId="0" applyFont="1" applyFill="1" applyBorder="1"/>
    <xf numFmtId="43" fontId="3" fillId="2" borderId="10" xfId="1" applyFont="1" applyFill="1" applyBorder="1"/>
    <xf numFmtId="43" fontId="3" fillId="2" borderId="15" xfId="1" applyFont="1" applyFill="1" applyBorder="1"/>
    <xf numFmtId="0" fontId="10" fillId="2" borderId="6" xfId="0" applyFont="1" applyFill="1" applyBorder="1"/>
    <xf numFmtId="0" fontId="10" fillId="2" borderId="0" xfId="0" applyFont="1" applyFill="1" applyBorder="1"/>
    <xf numFmtId="43" fontId="3" fillId="2" borderId="0" xfId="1" applyFont="1" applyFill="1" applyBorder="1"/>
    <xf numFmtId="43" fontId="3" fillId="2" borderId="14" xfId="1" applyFont="1" applyFill="1" applyBorder="1"/>
    <xf numFmtId="0" fontId="10" fillId="2" borderId="9" xfId="0" applyFont="1" applyFill="1" applyBorder="1"/>
    <xf numFmtId="0" fontId="10" fillId="2" borderId="11" xfId="0" applyFont="1" applyFill="1" applyBorder="1"/>
    <xf numFmtId="43" fontId="3" fillId="2" borderId="11" xfId="1" applyFont="1" applyFill="1" applyBorder="1"/>
    <xf numFmtId="43" fontId="0" fillId="0" borderId="4" xfId="1" applyFont="1" applyBorder="1" applyAlignment="1"/>
    <xf numFmtId="43" fontId="0" fillId="0" borderId="12" xfId="1" applyFont="1" applyBorder="1" applyAlignment="1"/>
    <xf numFmtId="0" fontId="10" fillId="3" borderId="3" xfId="0" applyFont="1" applyFill="1" applyBorder="1" applyAlignment="1">
      <alignment horizontal="center"/>
    </xf>
    <xf numFmtId="0" fontId="6" fillId="3" borderId="2" xfId="0" applyFont="1" applyFill="1" applyBorder="1"/>
    <xf numFmtId="0" fontId="0" fillId="3" borderId="0" xfId="0" applyFill="1"/>
    <xf numFmtId="164" fontId="0" fillId="0" borderId="0" xfId="0" applyNumberForma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tif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412751</xdr:colOff>
      <xdr:row>191</xdr:row>
      <xdr:rowOff>74084</xdr:rowOff>
    </xdr:from>
    <xdr:to>
      <xdr:col>3</xdr:col>
      <xdr:colOff>789095</xdr:colOff>
      <xdr:row>197</xdr:row>
      <xdr:rowOff>18712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8918" y="34522834"/>
          <a:ext cx="1508760" cy="1024128"/>
        </a:xfrm>
        <a:prstGeom prst="rect">
          <a:avLst/>
        </a:prstGeom>
      </xdr:spPr>
    </xdr:pic>
    <xdr:clientData/>
  </xdr:twoCellAnchor>
  <xdr:twoCellAnchor editAs="oneCell">
    <xdr:from>
      <xdr:col>0</xdr:col>
      <xdr:colOff>613833</xdr:colOff>
      <xdr:row>189</xdr:row>
      <xdr:rowOff>172508</xdr:rowOff>
    </xdr:from>
    <xdr:to>
      <xdr:col>0</xdr:col>
      <xdr:colOff>3058583</xdr:colOff>
      <xdr:row>196</xdr:row>
      <xdr:rowOff>135467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833" y="34261425"/>
          <a:ext cx="2444750" cy="1222375"/>
        </a:xfrm>
        <a:prstGeom prst="rect">
          <a:avLst/>
        </a:prstGeom>
      </xdr:spPr>
    </xdr:pic>
    <xdr:clientData/>
  </xdr:twoCellAnchor>
  <xdr:twoCellAnchor editAs="oneCell">
    <xdr:from>
      <xdr:col>5</xdr:col>
      <xdr:colOff>296333</xdr:colOff>
      <xdr:row>190</xdr:row>
      <xdr:rowOff>129390</xdr:rowOff>
    </xdr:from>
    <xdr:to>
      <xdr:col>6</xdr:col>
      <xdr:colOff>973667</xdr:colOff>
      <xdr:row>196</xdr:row>
      <xdr:rowOff>158750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824" t="11265" r="17592" b="35031"/>
        <a:stretch/>
      </xdr:blipFill>
      <xdr:spPr>
        <a:xfrm>
          <a:off x="8191500" y="34398223"/>
          <a:ext cx="1778000" cy="1108860"/>
        </a:xfrm>
        <a:prstGeom prst="rect">
          <a:avLst/>
        </a:prstGeom>
      </xdr:spPr>
    </xdr:pic>
    <xdr:clientData/>
  </xdr:twoCellAnchor>
  <xdr:oneCellAnchor>
    <xdr:from>
      <xdr:col>2</xdr:col>
      <xdr:colOff>412751</xdr:colOff>
      <xdr:row>129</xdr:row>
      <xdr:rowOff>74084</xdr:rowOff>
    </xdr:from>
    <xdr:ext cx="1508760" cy="1024128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8918" y="34522834"/>
          <a:ext cx="1508760" cy="1024128"/>
        </a:xfrm>
        <a:prstGeom prst="rect">
          <a:avLst/>
        </a:prstGeom>
      </xdr:spPr>
    </xdr:pic>
    <xdr:clientData/>
  </xdr:oneCellAnchor>
  <xdr:twoCellAnchor editAs="oneCell">
    <xdr:from>
      <xdr:col>0</xdr:col>
      <xdr:colOff>656167</xdr:colOff>
      <xdr:row>128</xdr:row>
      <xdr:rowOff>10583</xdr:rowOff>
    </xdr:from>
    <xdr:to>
      <xdr:col>0</xdr:col>
      <xdr:colOff>3100917</xdr:colOff>
      <xdr:row>134</xdr:row>
      <xdr:rowOff>153458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167" y="23124583"/>
          <a:ext cx="2444750" cy="1222375"/>
        </a:xfrm>
        <a:prstGeom prst="rect">
          <a:avLst/>
        </a:prstGeom>
      </xdr:spPr>
    </xdr:pic>
    <xdr:clientData/>
  </xdr:twoCellAnchor>
  <xdr:twoCellAnchor editAs="oneCell">
    <xdr:from>
      <xdr:col>5</xdr:col>
      <xdr:colOff>338667</xdr:colOff>
      <xdr:row>128</xdr:row>
      <xdr:rowOff>147381</xdr:rowOff>
    </xdr:from>
    <xdr:to>
      <xdr:col>6</xdr:col>
      <xdr:colOff>1016001</xdr:colOff>
      <xdr:row>134</xdr:row>
      <xdr:rowOff>176741</xdr:rowOff>
    </xdr:to>
    <xdr:pic>
      <xdr:nvPicPr>
        <xdr:cNvPr id="8" name="Picture 7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824" t="11265" r="17592" b="35031"/>
        <a:stretch/>
      </xdr:blipFill>
      <xdr:spPr>
        <a:xfrm>
          <a:off x="8233834" y="23261381"/>
          <a:ext cx="1778000" cy="1108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0"/>
  <sheetViews>
    <sheetView view="pageBreakPreview" topLeftCell="A1206" zoomScale="60" zoomScaleNormal="100" workbookViewId="0">
      <selection activeCell="K1250" sqref="K1250"/>
    </sheetView>
  </sheetViews>
  <sheetFormatPr defaultRowHeight="14.5" x14ac:dyDescent="0.35"/>
  <cols>
    <col min="1" max="1" width="55.1796875" customWidth="1"/>
    <col min="2" max="2" width="11.7265625" customWidth="1"/>
    <col min="3" max="3" width="15.81640625" customWidth="1"/>
    <col min="4" max="4" width="14.81640625" customWidth="1"/>
    <col min="5" max="5" width="16.453125" customWidth="1"/>
    <col min="6" max="6" width="14.7265625" customWidth="1"/>
    <col min="7" max="7" width="15.453125" customWidth="1"/>
    <col min="9" max="9" width="24.54296875" customWidth="1"/>
  </cols>
  <sheetData>
    <row r="1" spans="1:13" x14ac:dyDescent="0.35">
      <c r="A1" s="1" t="s">
        <v>0</v>
      </c>
      <c r="B1" s="1"/>
      <c r="C1" s="1"/>
      <c r="D1" s="1"/>
      <c r="E1" s="1"/>
      <c r="F1" s="1"/>
      <c r="G1" s="1"/>
      <c r="H1" s="1"/>
    </row>
    <row r="2" spans="1:13" x14ac:dyDescent="0.35">
      <c r="A2" s="1"/>
      <c r="B2" s="1"/>
      <c r="C2" s="1"/>
      <c r="D2" s="1"/>
      <c r="E2" s="1"/>
      <c r="F2" s="1"/>
      <c r="G2" s="1"/>
      <c r="H2" s="1"/>
    </row>
    <row r="3" spans="1:13" x14ac:dyDescent="0.35">
      <c r="A3" s="213" t="s">
        <v>1</v>
      </c>
      <c r="B3" s="213"/>
      <c r="C3" s="213"/>
      <c r="D3" s="213"/>
      <c r="E3" s="213"/>
      <c r="F3" s="213"/>
      <c r="G3" s="213"/>
      <c r="H3" s="1"/>
    </row>
    <row r="4" spans="1:13" x14ac:dyDescent="0.35">
      <c r="A4" s="214" t="s">
        <v>2</v>
      </c>
      <c r="B4" s="213"/>
      <c r="C4" s="213"/>
      <c r="D4" s="213"/>
      <c r="E4" s="213"/>
      <c r="F4" s="213"/>
      <c r="G4" s="213"/>
      <c r="H4" s="1"/>
    </row>
    <row r="5" spans="1:13" x14ac:dyDescent="0.35">
      <c r="A5" s="1"/>
      <c r="B5" s="1"/>
      <c r="C5" s="1"/>
      <c r="D5" s="1"/>
      <c r="E5" s="1"/>
      <c r="F5" s="1"/>
      <c r="G5" s="1"/>
      <c r="H5" s="1"/>
    </row>
    <row r="6" spans="1:13" x14ac:dyDescent="0.35">
      <c r="A6" s="1" t="s">
        <v>3</v>
      </c>
      <c r="B6" s="1"/>
      <c r="C6" s="1"/>
      <c r="D6" s="1"/>
      <c r="E6" s="1"/>
      <c r="F6" s="1"/>
      <c r="G6" s="1"/>
      <c r="H6" s="1"/>
    </row>
    <row r="7" spans="1:13" x14ac:dyDescent="0.35">
      <c r="A7" s="1"/>
      <c r="B7" s="1"/>
      <c r="C7" s="1" t="s">
        <v>4</v>
      </c>
      <c r="D7" s="1"/>
      <c r="E7" s="1"/>
      <c r="F7" s="1"/>
      <c r="G7" s="1"/>
      <c r="H7" s="1"/>
    </row>
    <row r="8" spans="1:13" x14ac:dyDescent="0.35">
      <c r="A8" s="215" t="s">
        <v>5</v>
      </c>
      <c r="B8" s="2"/>
      <c r="C8" s="3"/>
      <c r="D8" s="217" t="s">
        <v>6</v>
      </c>
      <c r="E8" s="218"/>
      <c r="F8" s="219"/>
      <c r="G8" s="3"/>
      <c r="H8" s="4"/>
      <c r="I8" s="5"/>
      <c r="J8" s="5"/>
      <c r="K8" s="5"/>
      <c r="L8" s="5"/>
      <c r="M8" s="5"/>
    </row>
    <row r="9" spans="1:13" x14ac:dyDescent="0.35">
      <c r="A9" s="216"/>
      <c r="B9" s="6" t="s">
        <v>7</v>
      </c>
      <c r="C9" s="7" t="s">
        <v>8</v>
      </c>
      <c r="D9" s="8" t="s">
        <v>9</v>
      </c>
      <c r="E9" s="8" t="s">
        <v>10</v>
      </c>
      <c r="F9" s="9" t="s">
        <v>11</v>
      </c>
      <c r="G9" s="10" t="s">
        <v>12</v>
      </c>
      <c r="H9" s="4"/>
      <c r="I9" s="5"/>
      <c r="J9" s="5"/>
      <c r="K9" s="5"/>
      <c r="L9" s="5"/>
      <c r="M9" s="5"/>
    </row>
    <row r="10" spans="1:13" x14ac:dyDescent="0.35">
      <c r="A10" s="216"/>
      <c r="B10" s="6" t="s">
        <v>13</v>
      </c>
      <c r="C10" s="6" t="s">
        <v>14</v>
      </c>
      <c r="D10" s="6" t="s">
        <v>15</v>
      </c>
      <c r="E10" s="6" t="s">
        <v>16</v>
      </c>
      <c r="F10" s="4"/>
      <c r="G10" s="8" t="s">
        <v>17</v>
      </c>
      <c r="H10" s="4"/>
      <c r="I10" s="5"/>
      <c r="J10" s="5"/>
      <c r="K10" s="5"/>
      <c r="L10" s="5"/>
      <c r="M10" s="5"/>
    </row>
    <row r="11" spans="1:13" x14ac:dyDescent="0.3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2">
        <v>6</v>
      </c>
      <c r="G11" s="11">
        <v>7</v>
      </c>
      <c r="H11" s="4"/>
      <c r="I11" s="5"/>
      <c r="J11" s="5"/>
      <c r="K11" s="5"/>
      <c r="L11" s="5"/>
      <c r="M11" s="5"/>
    </row>
    <row r="12" spans="1:13" x14ac:dyDescent="0.35">
      <c r="A12" s="13" t="s">
        <v>18</v>
      </c>
      <c r="B12" s="14"/>
      <c r="C12" s="14"/>
      <c r="D12" s="14"/>
      <c r="E12" s="14"/>
      <c r="F12" s="14"/>
      <c r="G12" s="15"/>
      <c r="H12" s="1"/>
    </row>
    <row r="13" spans="1:13" x14ac:dyDescent="0.35">
      <c r="A13" s="3" t="s">
        <v>19</v>
      </c>
      <c r="B13" s="16"/>
      <c r="C13" s="16"/>
      <c r="D13" s="16"/>
      <c r="E13" s="16"/>
      <c r="F13" s="16"/>
      <c r="G13" s="16"/>
      <c r="H13" s="1"/>
    </row>
    <row r="14" spans="1:13" x14ac:dyDescent="0.35">
      <c r="A14" s="16" t="s">
        <v>20</v>
      </c>
      <c r="B14" s="3" t="s">
        <v>21</v>
      </c>
      <c r="C14" s="17">
        <v>1552380</v>
      </c>
      <c r="D14" s="17">
        <v>822512</v>
      </c>
      <c r="E14" s="17">
        <f>F14-D14</f>
        <v>877024</v>
      </c>
      <c r="F14" s="17">
        <v>1699536</v>
      </c>
      <c r="G14" s="17">
        <v>1802148</v>
      </c>
      <c r="H14" s="1"/>
    </row>
    <row r="15" spans="1:13" x14ac:dyDescent="0.35">
      <c r="A15" s="13" t="s">
        <v>22</v>
      </c>
      <c r="B15" s="14"/>
      <c r="C15" s="18"/>
      <c r="D15" s="18"/>
      <c r="E15" s="18"/>
      <c r="F15" s="19"/>
      <c r="G15" s="17"/>
      <c r="H15" s="1"/>
    </row>
    <row r="16" spans="1:13" x14ac:dyDescent="0.35">
      <c r="A16" s="16" t="s">
        <v>23</v>
      </c>
      <c r="B16" s="16" t="s">
        <v>24</v>
      </c>
      <c r="C16" s="17">
        <v>192000</v>
      </c>
      <c r="D16" s="17">
        <v>90000</v>
      </c>
      <c r="E16" s="17">
        <f t="shared" ref="E16:E24" si="0">F16-D16</f>
        <v>102000</v>
      </c>
      <c r="F16" s="17">
        <v>192000</v>
      </c>
      <c r="G16" s="17">
        <v>192000</v>
      </c>
      <c r="H16" s="1"/>
    </row>
    <row r="17" spans="1:8" x14ac:dyDescent="0.35">
      <c r="A17" s="16" t="s">
        <v>25</v>
      </c>
      <c r="B17" s="3" t="s">
        <v>26</v>
      </c>
      <c r="C17" s="17">
        <v>81000</v>
      </c>
      <c r="D17" s="17">
        <v>40500</v>
      </c>
      <c r="E17" s="17">
        <f t="shared" si="0"/>
        <v>40500</v>
      </c>
      <c r="F17" s="17">
        <v>81000</v>
      </c>
      <c r="G17" s="17">
        <v>81000</v>
      </c>
      <c r="H17" s="1"/>
    </row>
    <row r="18" spans="1:8" x14ac:dyDescent="0.35">
      <c r="A18" s="16" t="s">
        <v>27</v>
      </c>
      <c r="B18" s="3" t="s">
        <v>28</v>
      </c>
      <c r="C18" s="17">
        <v>81000</v>
      </c>
      <c r="D18" s="17">
        <v>40500</v>
      </c>
      <c r="E18" s="17">
        <f t="shared" si="0"/>
        <v>40500</v>
      </c>
      <c r="F18" s="17">
        <v>81000</v>
      </c>
      <c r="G18" s="17">
        <v>81000</v>
      </c>
      <c r="H18" s="1"/>
    </row>
    <row r="19" spans="1:8" x14ac:dyDescent="0.35">
      <c r="A19" s="16" t="s">
        <v>29</v>
      </c>
      <c r="B19" s="3" t="s">
        <v>30</v>
      </c>
      <c r="C19" s="17">
        <v>40000</v>
      </c>
      <c r="D19" s="17">
        <v>40000</v>
      </c>
      <c r="E19" s="17">
        <f t="shared" si="0"/>
        <v>0</v>
      </c>
      <c r="F19" s="17">
        <v>40000</v>
      </c>
      <c r="G19" s="17">
        <v>40000</v>
      </c>
      <c r="H19" s="1"/>
    </row>
    <row r="20" spans="1:8" x14ac:dyDescent="0.35">
      <c r="A20" s="3" t="s">
        <v>31</v>
      </c>
      <c r="B20" s="3" t="s">
        <v>32</v>
      </c>
      <c r="C20" s="17">
        <v>14000</v>
      </c>
      <c r="D20" s="17">
        <v>14000</v>
      </c>
      <c r="E20" s="17">
        <f t="shared" si="0"/>
        <v>0</v>
      </c>
      <c r="F20" s="17">
        <v>14000</v>
      </c>
      <c r="G20" s="17">
        <v>0</v>
      </c>
      <c r="H20" s="1"/>
    </row>
    <row r="21" spans="1:8" x14ac:dyDescent="0.35">
      <c r="A21" s="3" t="s">
        <v>33</v>
      </c>
      <c r="B21" s="17"/>
      <c r="C21" s="17">
        <v>0</v>
      </c>
      <c r="D21" s="17">
        <v>0</v>
      </c>
      <c r="E21" s="17">
        <v>0</v>
      </c>
      <c r="F21" s="17">
        <v>0</v>
      </c>
      <c r="G21" s="17">
        <v>150179</v>
      </c>
      <c r="H21" s="1"/>
    </row>
    <row r="22" spans="1:8" x14ac:dyDescent="0.35">
      <c r="A22" s="16" t="s">
        <v>34</v>
      </c>
      <c r="B22" s="20"/>
      <c r="C22" s="21">
        <v>0</v>
      </c>
      <c r="D22" s="21">
        <v>0</v>
      </c>
      <c r="E22" s="20">
        <v>0</v>
      </c>
      <c r="F22" s="21">
        <v>0</v>
      </c>
      <c r="G22" s="17">
        <v>150179</v>
      </c>
      <c r="H22" s="1"/>
    </row>
    <row r="23" spans="1:8" x14ac:dyDescent="0.35">
      <c r="A23" s="16" t="s">
        <v>35</v>
      </c>
      <c r="B23" s="22" t="s">
        <v>36</v>
      </c>
      <c r="C23" s="17">
        <v>129365</v>
      </c>
      <c r="D23" s="17">
        <v>131645</v>
      </c>
      <c r="E23" s="17">
        <f>F23-D23</f>
        <v>9983</v>
      </c>
      <c r="F23" s="17">
        <v>141628</v>
      </c>
      <c r="G23" s="17">
        <v>0</v>
      </c>
      <c r="H23" s="1"/>
    </row>
    <row r="24" spans="1:8" x14ac:dyDescent="0.35">
      <c r="A24" s="16" t="s">
        <v>37</v>
      </c>
      <c r="B24" s="3" t="s">
        <v>38</v>
      </c>
      <c r="C24" s="17">
        <v>40000</v>
      </c>
      <c r="D24" s="17">
        <v>20000</v>
      </c>
      <c r="E24" s="17">
        <f t="shared" si="0"/>
        <v>20000</v>
      </c>
      <c r="F24" s="17">
        <v>40000</v>
      </c>
      <c r="G24" s="17">
        <v>40000</v>
      </c>
      <c r="H24" s="1"/>
    </row>
    <row r="25" spans="1:8" x14ac:dyDescent="0.35">
      <c r="A25" s="3" t="s">
        <v>39</v>
      </c>
      <c r="B25" s="3" t="s">
        <v>40</v>
      </c>
      <c r="C25" s="21">
        <v>0</v>
      </c>
      <c r="D25" s="17">
        <v>0</v>
      </c>
      <c r="E25" s="17">
        <f>F25-D25:D26</f>
        <v>141628</v>
      </c>
      <c r="F25" s="17">
        <v>141628</v>
      </c>
      <c r="G25" s="17">
        <v>0</v>
      </c>
      <c r="H25" s="1"/>
    </row>
    <row r="26" spans="1:8" x14ac:dyDescent="0.35">
      <c r="A26" s="3" t="s">
        <v>41</v>
      </c>
      <c r="B26" s="3" t="s">
        <v>42</v>
      </c>
      <c r="C26" s="17">
        <v>186285.6</v>
      </c>
      <c r="D26" s="17">
        <v>82752</v>
      </c>
      <c r="E26" s="17">
        <f>F26-D26</f>
        <v>121192.32000000001</v>
      </c>
      <c r="F26" s="17">
        <v>203944.32000000001</v>
      </c>
      <c r="G26" s="17">
        <v>216257.76</v>
      </c>
      <c r="H26" s="1"/>
    </row>
    <row r="27" spans="1:8" x14ac:dyDescent="0.35">
      <c r="A27" s="3" t="s">
        <v>43</v>
      </c>
      <c r="B27" s="3" t="s">
        <v>44</v>
      </c>
      <c r="C27" s="17">
        <v>9600</v>
      </c>
      <c r="D27" s="17">
        <v>3800</v>
      </c>
      <c r="E27" s="17">
        <f>F27-D27</f>
        <v>5800</v>
      </c>
      <c r="F27" s="17">
        <v>9600</v>
      </c>
      <c r="G27" s="17">
        <v>9600</v>
      </c>
      <c r="H27" s="1"/>
    </row>
    <row r="28" spans="1:8" x14ac:dyDescent="0.35">
      <c r="A28" s="16" t="s">
        <v>45</v>
      </c>
      <c r="B28" s="3" t="s">
        <v>46</v>
      </c>
      <c r="C28" s="17">
        <v>17100</v>
      </c>
      <c r="D28" s="17">
        <v>7218.5</v>
      </c>
      <c r="E28" s="17">
        <f>F28-D28</f>
        <v>10331.5</v>
      </c>
      <c r="F28" s="17">
        <v>17550</v>
      </c>
      <c r="G28" s="17">
        <v>18000</v>
      </c>
      <c r="H28" s="1"/>
    </row>
    <row r="29" spans="1:8" x14ac:dyDescent="0.35">
      <c r="A29" s="3" t="s">
        <v>47</v>
      </c>
      <c r="B29" s="3" t="s">
        <v>48</v>
      </c>
      <c r="C29" s="17">
        <v>8509.68</v>
      </c>
      <c r="D29" s="17">
        <v>3432.4</v>
      </c>
      <c r="E29" s="17">
        <f>F29-D29</f>
        <v>5250.32</v>
      </c>
      <c r="F29" s="17">
        <v>8682.7199999999993</v>
      </c>
      <c r="G29" s="17">
        <v>8812.44</v>
      </c>
      <c r="H29" s="1"/>
    </row>
    <row r="30" spans="1:8" x14ac:dyDescent="0.35">
      <c r="A30" s="16" t="s">
        <v>49</v>
      </c>
      <c r="B30" s="3" t="s">
        <v>50</v>
      </c>
      <c r="C30" s="17">
        <v>8000</v>
      </c>
      <c r="D30" s="17">
        <v>0</v>
      </c>
      <c r="E30" s="17">
        <f>F30-D30</f>
        <v>40000</v>
      </c>
      <c r="F30" s="17">
        <v>40000</v>
      </c>
      <c r="G30" s="17">
        <v>40000</v>
      </c>
      <c r="H30" s="1"/>
    </row>
    <row r="31" spans="1:8" x14ac:dyDescent="0.35">
      <c r="A31" s="23" t="s">
        <v>51</v>
      </c>
      <c r="B31" s="16"/>
      <c r="C31" s="24">
        <f>SUM(C14:C30)</f>
        <v>2359240.2800000003</v>
      </c>
      <c r="D31" s="24">
        <f>SUM(D14:D30)</f>
        <v>1296359.8999999999</v>
      </c>
      <c r="E31" s="24">
        <f>SUM(E14:E30)</f>
        <v>1414209.1400000001</v>
      </c>
      <c r="F31" s="24">
        <f>SUM(F14:F30)</f>
        <v>2710569.04</v>
      </c>
      <c r="G31" s="24">
        <f>SUM(G14:G30)</f>
        <v>2829176.1999999997</v>
      </c>
      <c r="H31" s="1"/>
    </row>
    <row r="32" spans="1:8" x14ac:dyDescent="0.35">
      <c r="A32" s="25" t="s">
        <v>52</v>
      </c>
      <c r="B32" s="25" t="s">
        <v>53</v>
      </c>
      <c r="C32" s="26"/>
      <c r="D32" s="27"/>
      <c r="E32" s="28" t="s">
        <v>54</v>
      </c>
      <c r="F32" s="27"/>
      <c r="G32" s="29"/>
      <c r="H32" s="1"/>
    </row>
    <row r="33" spans="1:8" x14ac:dyDescent="0.35">
      <c r="A33" s="25"/>
      <c r="B33" s="25"/>
      <c r="C33" s="26"/>
      <c r="D33" s="27"/>
      <c r="E33" s="28"/>
      <c r="F33" s="27"/>
      <c r="G33" s="28"/>
      <c r="H33" s="1"/>
    </row>
    <row r="34" spans="1:8" x14ac:dyDescent="0.35">
      <c r="A34" s="25"/>
      <c r="B34" s="25"/>
      <c r="C34" s="25"/>
      <c r="D34" s="25"/>
      <c r="E34" s="25"/>
      <c r="F34" s="25"/>
      <c r="G34" s="28"/>
      <c r="H34" s="1"/>
    </row>
    <row r="35" spans="1:8" x14ac:dyDescent="0.35">
      <c r="A35" s="30" t="s">
        <v>314</v>
      </c>
      <c r="B35" s="220" t="s">
        <v>315</v>
      </c>
      <c r="C35" s="220"/>
      <c r="D35" s="25"/>
      <c r="E35" s="221" t="s">
        <v>316</v>
      </c>
      <c r="F35" s="221"/>
      <c r="G35" s="28"/>
      <c r="H35" s="1"/>
    </row>
    <row r="36" spans="1:8" x14ac:dyDescent="0.35">
      <c r="A36" s="30" t="s">
        <v>55</v>
      </c>
      <c r="B36" s="220" t="s">
        <v>56</v>
      </c>
      <c r="C36" s="220"/>
      <c r="D36" s="25"/>
      <c r="E36" s="220" t="s">
        <v>57</v>
      </c>
      <c r="F36" s="220"/>
      <c r="G36" s="28"/>
      <c r="H36" s="1"/>
    </row>
    <row r="37" spans="1:8" x14ac:dyDescent="0.35">
      <c r="A37" s="30"/>
      <c r="B37" s="44"/>
      <c r="C37" s="44"/>
      <c r="D37" s="25"/>
      <c r="E37" s="44"/>
      <c r="F37" s="44"/>
      <c r="G37" s="28"/>
      <c r="H37" s="1"/>
    </row>
    <row r="38" spans="1:8" x14ac:dyDescent="0.35">
      <c r="A38" s="215" t="s">
        <v>5</v>
      </c>
      <c r="B38" s="32"/>
      <c r="C38" s="7"/>
      <c r="D38" s="217" t="s">
        <v>6</v>
      </c>
      <c r="E38" s="218"/>
      <c r="F38" s="219"/>
      <c r="G38" s="10"/>
      <c r="H38" s="1"/>
    </row>
    <row r="39" spans="1:8" x14ac:dyDescent="0.35">
      <c r="A39" s="216"/>
      <c r="B39" s="6" t="s">
        <v>7</v>
      </c>
      <c r="C39" s="6" t="s">
        <v>8</v>
      </c>
      <c r="D39" s="8" t="s">
        <v>9</v>
      </c>
      <c r="E39" s="8" t="s">
        <v>10</v>
      </c>
      <c r="F39" s="9" t="s">
        <v>11</v>
      </c>
      <c r="G39" s="10" t="s">
        <v>12</v>
      </c>
      <c r="H39" s="1"/>
    </row>
    <row r="40" spans="1:8" x14ac:dyDescent="0.35">
      <c r="A40" s="33"/>
      <c r="B40" s="6" t="s">
        <v>13</v>
      </c>
      <c r="C40" s="6" t="s">
        <v>14</v>
      </c>
      <c r="D40" s="11" t="s">
        <v>15</v>
      </c>
      <c r="E40" s="11" t="s">
        <v>16</v>
      </c>
      <c r="F40" s="34"/>
      <c r="G40" s="8" t="s">
        <v>17</v>
      </c>
      <c r="H40" s="1"/>
    </row>
    <row r="41" spans="1:8" x14ac:dyDescent="0.35">
      <c r="A41" s="11">
        <v>1</v>
      </c>
      <c r="B41" s="11">
        <v>2</v>
      </c>
      <c r="C41" s="11">
        <v>3</v>
      </c>
      <c r="D41" s="11">
        <v>4</v>
      </c>
      <c r="E41" s="11">
        <v>5</v>
      </c>
      <c r="F41" s="12">
        <v>6</v>
      </c>
      <c r="G41" s="11">
        <v>7</v>
      </c>
      <c r="H41" s="1"/>
    </row>
    <row r="42" spans="1:8" x14ac:dyDescent="0.35">
      <c r="A42" s="13" t="s">
        <v>58</v>
      </c>
      <c r="B42" s="14"/>
      <c r="C42" s="18"/>
      <c r="D42" s="18"/>
      <c r="E42" s="18"/>
      <c r="F42" s="18"/>
      <c r="G42" s="19"/>
      <c r="H42" s="1"/>
    </row>
    <row r="43" spans="1:8" x14ac:dyDescent="0.35">
      <c r="A43" s="16" t="s">
        <v>59</v>
      </c>
      <c r="B43" s="3" t="s">
        <v>60</v>
      </c>
      <c r="C43" s="18">
        <v>192372</v>
      </c>
      <c r="D43" s="17">
        <v>159246.68</v>
      </c>
      <c r="E43" s="17">
        <f>F43-D43</f>
        <v>50753.320000000007</v>
      </c>
      <c r="F43" s="17">
        <v>210000</v>
      </c>
      <c r="G43" s="17">
        <v>210000</v>
      </c>
      <c r="H43" s="1"/>
    </row>
    <row r="44" spans="1:8" x14ac:dyDescent="0.35">
      <c r="A44" s="16" t="s">
        <v>61</v>
      </c>
      <c r="B44" s="3" t="s">
        <v>60</v>
      </c>
      <c r="C44" s="18">
        <v>18812</v>
      </c>
      <c r="D44" s="17">
        <v>8820</v>
      </c>
      <c r="E44" s="17">
        <f t="shared" ref="E44:E69" si="1">F44-D44</f>
        <v>11180</v>
      </c>
      <c r="F44" s="17">
        <v>20000</v>
      </c>
      <c r="G44" s="17">
        <v>20000</v>
      </c>
      <c r="H44" s="1"/>
    </row>
    <row r="45" spans="1:8" x14ac:dyDescent="0.35">
      <c r="A45" s="16" t="s">
        <v>62</v>
      </c>
      <c r="B45" s="3" t="s">
        <v>60</v>
      </c>
      <c r="C45" s="18">
        <v>20000</v>
      </c>
      <c r="D45" s="17">
        <v>8350</v>
      </c>
      <c r="E45" s="17">
        <f t="shared" si="1"/>
        <v>31650</v>
      </c>
      <c r="F45" s="17">
        <v>40000</v>
      </c>
      <c r="G45" s="17">
        <v>40000</v>
      </c>
      <c r="H45" s="1"/>
    </row>
    <row r="46" spans="1:8" x14ac:dyDescent="0.35">
      <c r="A46" s="16" t="s">
        <v>63</v>
      </c>
      <c r="B46" s="3" t="s">
        <v>60</v>
      </c>
      <c r="C46" s="18">
        <v>30000</v>
      </c>
      <c r="D46" s="17">
        <v>10120</v>
      </c>
      <c r="E46" s="17">
        <f t="shared" si="1"/>
        <v>19880</v>
      </c>
      <c r="F46" s="17">
        <v>30000</v>
      </c>
      <c r="G46" s="17">
        <v>30000</v>
      </c>
      <c r="H46" s="1"/>
    </row>
    <row r="47" spans="1:8" x14ac:dyDescent="0.35">
      <c r="A47" s="16" t="s">
        <v>64</v>
      </c>
      <c r="B47" s="3" t="s">
        <v>60</v>
      </c>
      <c r="C47" s="18">
        <v>9300</v>
      </c>
      <c r="D47" s="17">
        <v>4500</v>
      </c>
      <c r="E47" s="17">
        <f t="shared" si="1"/>
        <v>5500</v>
      </c>
      <c r="F47" s="17">
        <v>10000</v>
      </c>
      <c r="G47" s="17">
        <v>10000</v>
      </c>
      <c r="H47" s="1"/>
    </row>
    <row r="48" spans="1:8" x14ac:dyDescent="0.35">
      <c r="A48" s="16" t="s">
        <v>65</v>
      </c>
      <c r="B48" s="3" t="s">
        <v>60</v>
      </c>
      <c r="C48" s="18">
        <v>600</v>
      </c>
      <c r="D48" s="17">
        <v>0</v>
      </c>
      <c r="E48" s="17">
        <f t="shared" si="1"/>
        <v>10000</v>
      </c>
      <c r="F48" s="17">
        <v>10000</v>
      </c>
      <c r="G48" s="17">
        <v>10000</v>
      </c>
      <c r="H48" s="1" t="s">
        <v>66</v>
      </c>
    </row>
    <row r="49" spans="1:8" x14ac:dyDescent="0.35">
      <c r="A49" s="16" t="s">
        <v>67</v>
      </c>
      <c r="B49" s="3" t="s">
        <v>60</v>
      </c>
      <c r="C49" s="18">
        <v>0</v>
      </c>
      <c r="D49" s="17">
        <v>0</v>
      </c>
      <c r="E49" s="17">
        <f t="shared" si="1"/>
        <v>20000</v>
      </c>
      <c r="F49" s="17">
        <v>20000</v>
      </c>
      <c r="G49" s="17">
        <v>20000</v>
      </c>
      <c r="H49" s="1"/>
    </row>
    <row r="50" spans="1:8" x14ac:dyDescent="0.35">
      <c r="A50" s="16" t="s">
        <v>68</v>
      </c>
      <c r="B50" s="3" t="s">
        <v>69</v>
      </c>
      <c r="C50" s="18">
        <v>106628</v>
      </c>
      <c r="D50" s="17">
        <v>58854</v>
      </c>
      <c r="E50" s="17">
        <f t="shared" si="1"/>
        <v>111146</v>
      </c>
      <c r="F50" s="17">
        <v>170000</v>
      </c>
      <c r="G50" s="17">
        <v>170000</v>
      </c>
      <c r="H50" s="1"/>
    </row>
    <row r="51" spans="1:8" x14ac:dyDescent="0.35">
      <c r="A51" s="16" t="s">
        <v>70</v>
      </c>
      <c r="B51" s="3" t="s">
        <v>69</v>
      </c>
      <c r="C51" s="18">
        <v>0</v>
      </c>
      <c r="D51" s="17">
        <v>0</v>
      </c>
      <c r="E51" s="17">
        <v>0</v>
      </c>
      <c r="F51" s="17">
        <v>0</v>
      </c>
      <c r="G51" s="17">
        <v>40000</v>
      </c>
      <c r="H51" s="1"/>
    </row>
    <row r="52" spans="1:8" x14ac:dyDescent="0.35">
      <c r="A52" s="16" t="s">
        <v>71</v>
      </c>
      <c r="B52" s="3" t="s">
        <v>72</v>
      </c>
      <c r="C52" s="18">
        <v>149443.66</v>
      </c>
      <c r="D52" s="17">
        <v>39614.300000000003</v>
      </c>
      <c r="E52" s="17">
        <f t="shared" si="1"/>
        <v>120385.7</v>
      </c>
      <c r="F52" s="17">
        <v>160000</v>
      </c>
      <c r="G52" s="17">
        <v>160000</v>
      </c>
      <c r="H52" s="1"/>
    </row>
    <row r="53" spans="1:8" x14ac:dyDescent="0.35">
      <c r="A53" s="35" t="s">
        <v>73</v>
      </c>
      <c r="B53" s="3" t="s">
        <v>74</v>
      </c>
      <c r="C53" s="18">
        <v>0</v>
      </c>
      <c r="D53" s="17">
        <v>35906</v>
      </c>
      <c r="E53" s="17">
        <f t="shared" si="1"/>
        <v>114094</v>
      </c>
      <c r="F53" s="17">
        <v>150000</v>
      </c>
      <c r="G53" s="17">
        <v>150000</v>
      </c>
      <c r="H53" s="1"/>
    </row>
    <row r="54" spans="1:8" x14ac:dyDescent="0.35">
      <c r="A54" s="35" t="s">
        <v>75</v>
      </c>
      <c r="B54" s="3" t="s">
        <v>76</v>
      </c>
      <c r="C54" s="18">
        <v>574999.9</v>
      </c>
      <c r="D54" s="17">
        <v>437499.7</v>
      </c>
      <c r="E54" s="17">
        <f t="shared" si="1"/>
        <v>112500.29999999999</v>
      </c>
      <c r="F54" s="17">
        <v>550000</v>
      </c>
      <c r="G54" s="17">
        <v>550000</v>
      </c>
      <c r="H54" s="1"/>
    </row>
    <row r="55" spans="1:8" x14ac:dyDescent="0.35">
      <c r="A55" s="16" t="s">
        <v>77</v>
      </c>
      <c r="B55" s="3" t="s">
        <v>78</v>
      </c>
      <c r="C55" s="18">
        <v>87758</v>
      </c>
      <c r="D55" s="17">
        <v>40323.279999999999</v>
      </c>
      <c r="E55" s="17">
        <f t="shared" si="1"/>
        <v>59676.72</v>
      </c>
      <c r="F55" s="17">
        <v>100000</v>
      </c>
      <c r="G55" s="17">
        <v>100000</v>
      </c>
      <c r="H55" s="1"/>
    </row>
    <row r="56" spans="1:8" x14ac:dyDescent="0.35">
      <c r="A56" s="3" t="s">
        <v>79</v>
      </c>
      <c r="B56" s="16" t="s">
        <v>80</v>
      </c>
      <c r="C56" s="18">
        <v>0</v>
      </c>
      <c r="D56" s="17">
        <v>0</v>
      </c>
      <c r="E56" s="17">
        <f t="shared" si="1"/>
        <v>50000</v>
      </c>
      <c r="F56" s="17">
        <v>50000</v>
      </c>
      <c r="G56" s="17">
        <v>50000</v>
      </c>
      <c r="H56" s="1"/>
    </row>
    <row r="57" spans="1:8" x14ac:dyDescent="0.35">
      <c r="A57" s="16" t="s">
        <v>81</v>
      </c>
      <c r="B57" s="3" t="s">
        <v>82</v>
      </c>
      <c r="C57" s="18">
        <v>20000</v>
      </c>
      <c r="D57" s="17">
        <v>0</v>
      </c>
      <c r="E57" s="17">
        <f t="shared" si="1"/>
        <v>40000</v>
      </c>
      <c r="F57" s="17">
        <v>40000</v>
      </c>
      <c r="G57" s="17">
        <v>40000</v>
      </c>
      <c r="H57" s="1"/>
    </row>
    <row r="58" spans="1:8" x14ac:dyDescent="0.35">
      <c r="A58" s="3" t="s">
        <v>83</v>
      </c>
      <c r="B58" s="3" t="s">
        <v>84</v>
      </c>
      <c r="C58" s="18">
        <v>5200</v>
      </c>
      <c r="D58" s="17">
        <v>25359</v>
      </c>
      <c r="E58" s="17">
        <f t="shared" si="1"/>
        <v>14641</v>
      </c>
      <c r="F58" s="17">
        <v>40000</v>
      </c>
      <c r="G58" s="17">
        <v>40000</v>
      </c>
      <c r="H58" s="1"/>
    </row>
    <row r="59" spans="1:8" x14ac:dyDescent="0.35">
      <c r="A59" s="3" t="s">
        <v>85</v>
      </c>
      <c r="B59" s="3" t="s">
        <v>86</v>
      </c>
      <c r="C59" s="18">
        <v>17426.25</v>
      </c>
      <c r="D59" s="17">
        <v>10800</v>
      </c>
      <c r="E59" s="17">
        <f t="shared" si="1"/>
        <v>9200</v>
      </c>
      <c r="F59" s="17">
        <v>20000</v>
      </c>
      <c r="G59" s="17">
        <v>20000</v>
      </c>
      <c r="H59" s="1"/>
    </row>
    <row r="60" spans="1:8" x14ac:dyDescent="0.35">
      <c r="A60" s="3" t="s">
        <v>87</v>
      </c>
      <c r="B60" s="3" t="s">
        <v>88</v>
      </c>
      <c r="C60" s="18">
        <v>27750</v>
      </c>
      <c r="D60" s="17">
        <v>12500</v>
      </c>
      <c r="E60" s="17">
        <f t="shared" si="1"/>
        <v>27500</v>
      </c>
      <c r="F60" s="17">
        <v>40000</v>
      </c>
      <c r="G60" s="17">
        <v>40000</v>
      </c>
      <c r="H60" s="1"/>
    </row>
    <row r="61" spans="1:8" x14ac:dyDescent="0.35">
      <c r="A61" s="16" t="s">
        <v>89</v>
      </c>
      <c r="B61" s="3" t="s">
        <v>90</v>
      </c>
      <c r="C61" s="18">
        <v>78024</v>
      </c>
      <c r="D61" s="17">
        <v>23000</v>
      </c>
      <c r="E61" s="17">
        <f t="shared" si="1"/>
        <v>77000</v>
      </c>
      <c r="F61" s="17">
        <v>100000</v>
      </c>
      <c r="G61" s="17">
        <v>100000</v>
      </c>
      <c r="H61" s="1"/>
    </row>
    <row r="62" spans="1:8" x14ac:dyDescent="0.35">
      <c r="A62" s="16" t="s">
        <v>91</v>
      </c>
      <c r="B62" s="3" t="s">
        <v>92</v>
      </c>
      <c r="C62" s="18">
        <v>13000</v>
      </c>
      <c r="D62" s="17">
        <v>0</v>
      </c>
      <c r="E62" s="17">
        <f t="shared" si="1"/>
        <v>80000</v>
      </c>
      <c r="F62" s="17">
        <v>80000</v>
      </c>
      <c r="G62" s="17">
        <v>80000</v>
      </c>
      <c r="H62" s="1"/>
    </row>
    <row r="63" spans="1:8" x14ac:dyDescent="0.35">
      <c r="A63" s="16" t="s">
        <v>93</v>
      </c>
      <c r="B63" s="16" t="s">
        <v>94</v>
      </c>
      <c r="C63" s="18">
        <v>40000</v>
      </c>
      <c r="D63" s="17">
        <v>30000</v>
      </c>
      <c r="E63" s="17">
        <f t="shared" si="1"/>
        <v>10000</v>
      </c>
      <c r="F63" s="17">
        <v>40000</v>
      </c>
      <c r="G63" s="17">
        <v>40000</v>
      </c>
      <c r="H63" s="1"/>
    </row>
    <row r="64" spans="1:8" x14ac:dyDescent="0.35">
      <c r="A64" s="16" t="s">
        <v>95</v>
      </c>
      <c r="B64" s="3" t="s">
        <v>96</v>
      </c>
      <c r="C64" s="18">
        <v>0</v>
      </c>
      <c r="D64" s="17">
        <v>0</v>
      </c>
      <c r="E64" s="17">
        <f t="shared" si="1"/>
        <v>20000</v>
      </c>
      <c r="F64" s="17">
        <v>20000</v>
      </c>
      <c r="G64" s="17">
        <v>20000</v>
      </c>
      <c r="H64" s="1"/>
    </row>
    <row r="65" spans="1:8" x14ac:dyDescent="0.35">
      <c r="A65" s="16" t="s">
        <v>97</v>
      </c>
      <c r="B65" s="3" t="s">
        <v>98</v>
      </c>
      <c r="C65" s="18">
        <v>30200</v>
      </c>
      <c r="D65" s="17">
        <v>0</v>
      </c>
      <c r="E65" s="17">
        <f t="shared" si="1"/>
        <v>40000</v>
      </c>
      <c r="F65" s="17">
        <v>40000</v>
      </c>
      <c r="G65" s="17">
        <v>40000</v>
      </c>
      <c r="H65" s="1"/>
    </row>
    <row r="66" spans="1:8" x14ac:dyDescent="0.35">
      <c r="A66" s="3" t="s">
        <v>99</v>
      </c>
      <c r="B66" s="3" t="s">
        <v>100</v>
      </c>
      <c r="C66" s="18">
        <v>988669.49</v>
      </c>
      <c r="D66" s="17">
        <v>1443707.25</v>
      </c>
      <c r="E66" s="17">
        <f t="shared" si="1"/>
        <v>1671612.75</v>
      </c>
      <c r="F66" s="17">
        <v>3115320</v>
      </c>
      <c r="G66" s="17">
        <v>3473776.88</v>
      </c>
      <c r="H66" s="1"/>
    </row>
    <row r="67" spans="1:8" x14ac:dyDescent="0.35">
      <c r="A67" s="16" t="s">
        <v>101</v>
      </c>
      <c r="B67" s="2"/>
      <c r="C67" s="18">
        <v>0</v>
      </c>
      <c r="D67" s="36">
        <v>0</v>
      </c>
      <c r="E67" s="36">
        <f t="shared" si="1"/>
        <v>50000</v>
      </c>
      <c r="F67" s="36">
        <v>50000</v>
      </c>
      <c r="G67" s="36">
        <v>50000</v>
      </c>
      <c r="H67" s="1"/>
    </row>
    <row r="68" spans="1:8" x14ac:dyDescent="0.35">
      <c r="A68" s="37" t="s">
        <v>102</v>
      </c>
      <c r="B68" s="2"/>
      <c r="C68" s="18">
        <v>0</v>
      </c>
      <c r="D68" s="36">
        <v>119820</v>
      </c>
      <c r="E68" s="36">
        <f t="shared" si="1"/>
        <v>130180</v>
      </c>
      <c r="F68" s="36">
        <v>250000</v>
      </c>
      <c r="G68" s="17">
        <v>0</v>
      </c>
      <c r="H68" s="1"/>
    </row>
    <row r="69" spans="1:8" x14ac:dyDescent="0.35">
      <c r="A69" s="37" t="s">
        <v>103</v>
      </c>
      <c r="B69" s="2"/>
      <c r="C69" s="18">
        <v>0</v>
      </c>
      <c r="D69" s="36">
        <v>172335</v>
      </c>
      <c r="E69" s="36">
        <f t="shared" si="1"/>
        <v>528195.36</v>
      </c>
      <c r="F69" s="36">
        <v>700530.36</v>
      </c>
      <c r="G69" s="36">
        <v>700530.76</v>
      </c>
      <c r="H69" s="1"/>
    </row>
    <row r="70" spans="1:8" x14ac:dyDescent="0.35">
      <c r="A70" s="37" t="s">
        <v>104</v>
      </c>
      <c r="B70" s="2"/>
      <c r="C70" s="18">
        <v>0</v>
      </c>
      <c r="D70" s="36">
        <v>0</v>
      </c>
      <c r="E70" s="36">
        <v>0</v>
      </c>
      <c r="F70" s="36">
        <v>0</v>
      </c>
      <c r="G70" s="36">
        <v>300600</v>
      </c>
      <c r="H70" s="1"/>
    </row>
    <row r="71" spans="1:8" x14ac:dyDescent="0.35">
      <c r="A71" s="13" t="s">
        <v>105</v>
      </c>
      <c r="B71" s="38"/>
      <c r="C71" s="39">
        <f>SUM(C43:C70)</f>
        <v>2410183.2999999998</v>
      </c>
      <c r="D71" s="40">
        <f>SUM(D43:D70)</f>
        <v>2640755.21</v>
      </c>
      <c r="E71" s="24">
        <f>SUM(E43:E69)</f>
        <v>3415095.15</v>
      </c>
      <c r="F71" s="24">
        <f>SUM(F43:F70)</f>
        <v>6055850.3600000003</v>
      </c>
      <c r="G71" s="24">
        <f>SUM(G43:G70)</f>
        <v>6504907.6399999997</v>
      </c>
      <c r="H71" s="1"/>
    </row>
    <row r="72" spans="1:8" x14ac:dyDescent="0.35">
      <c r="A72" s="13" t="s">
        <v>106</v>
      </c>
      <c r="B72" s="14"/>
      <c r="C72" s="18"/>
      <c r="D72" s="18"/>
      <c r="E72" s="14"/>
      <c r="F72" s="14"/>
      <c r="G72" s="19"/>
      <c r="H72" s="1"/>
    </row>
    <row r="73" spans="1:8" x14ac:dyDescent="0.35">
      <c r="A73" s="13" t="s">
        <v>107</v>
      </c>
      <c r="B73" s="14"/>
      <c r="C73" s="18"/>
      <c r="D73" s="18"/>
      <c r="E73" s="18"/>
      <c r="F73" s="18"/>
      <c r="G73" s="19"/>
      <c r="H73" s="1"/>
    </row>
    <row r="74" spans="1:8" x14ac:dyDescent="0.35">
      <c r="A74" s="2" t="s">
        <v>108</v>
      </c>
      <c r="B74" s="41" t="s">
        <v>109</v>
      </c>
      <c r="C74" s="18">
        <v>123384.75</v>
      </c>
      <c r="D74" s="42">
        <v>78410</v>
      </c>
      <c r="E74" s="42">
        <f>F74-D74</f>
        <v>133590</v>
      </c>
      <c r="F74" s="42">
        <v>212000</v>
      </c>
      <c r="G74" s="17">
        <v>212000</v>
      </c>
      <c r="H74" s="1"/>
    </row>
    <row r="75" spans="1:8" x14ac:dyDescent="0.35">
      <c r="A75" s="38" t="s">
        <v>110</v>
      </c>
      <c r="B75" s="38"/>
      <c r="C75" s="39">
        <f>SUM(C74)</f>
        <v>123384.75</v>
      </c>
      <c r="D75" s="24">
        <f>SUM(D74)</f>
        <v>78410</v>
      </c>
      <c r="E75" s="24">
        <f>SUM(E74)</f>
        <v>133590</v>
      </c>
      <c r="F75" s="24">
        <v>212000</v>
      </c>
      <c r="G75" s="42">
        <v>212000</v>
      </c>
      <c r="H75" s="1"/>
    </row>
    <row r="76" spans="1:8" x14ac:dyDescent="0.35">
      <c r="A76" s="43" t="s">
        <v>111</v>
      </c>
      <c r="B76" s="43"/>
      <c r="C76" s="40">
        <f>C31+C71+C75</f>
        <v>4892808.33</v>
      </c>
      <c r="D76" s="40">
        <f>D31+D71+D75</f>
        <v>4015525.11</v>
      </c>
      <c r="E76" s="40">
        <f>E31+E71+E75</f>
        <v>4962894.29</v>
      </c>
      <c r="F76" s="40">
        <f>F31+F71+F75</f>
        <v>8978419.4000000004</v>
      </c>
      <c r="G76" s="40">
        <f>G31+G71+G75</f>
        <v>9546083.8399999999</v>
      </c>
      <c r="H76" s="1"/>
    </row>
    <row r="77" spans="1:8" x14ac:dyDescent="0.35">
      <c r="A77" s="25" t="s">
        <v>52</v>
      </c>
      <c r="B77" s="25" t="s">
        <v>53</v>
      </c>
      <c r="C77" s="26"/>
      <c r="D77" s="27"/>
      <c r="E77" s="28" t="s">
        <v>54</v>
      </c>
      <c r="F77" s="27"/>
      <c r="G77" s="25"/>
      <c r="H77" s="1"/>
    </row>
    <row r="78" spans="1:8" x14ac:dyDescent="0.35">
      <c r="A78" s="25"/>
      <c r="B78" s="25"/>
      <c r="C78" s="26"/>
      <c r="D78" s="27"/>
      <c r="E78" s="28"/>
      <c r="F78" s="27"/>
      <c r="G78" s="25"/>
      <c r="H78" s="1"/>
    </row>
    <row r="79" spans="1:8" x14ac:dyDescent="0.35">
      <c r="A79" s="30" t="s">
        <v>314</v>
      </c>
      <c r="B79" s="220" t="s">
        <v>315</v>
      </c>
      <c r="C79" s="220"/>
      <c r="D79" s="25"/>
      <c r="E79" s="221" t="s">
        <v>316</v>
      </c>
      <c r="F79" s="221"/>
      <c r="G79" s="25"/>
      <c r="H79" s="1"/>
    </row>
    <row r="80" spans="1:8" x14ac:dyDescent="0.35">
      <c r="A80" s="30" t="s">
        <v>55</v>
      </c>
      <c r="B80" s="220" t="s">
        <v>56</v>
      </c>
      <c r="C80" s="220"/>
      <c r="D80" s="25"/>
      <c r="E80" s="220" t="s">
        <v>57</v>
      </c>
      <c r="F80" s="220"/>
      <c r="G80" s="25"/>
      <c r="H80" s="1"/>
    </row>
    <row r="81" spans="1:8" x14ac:dyDescent="0.35">
      <c r="A81" s="30"/>
      <c r="B81" s="44"/>
      <c r="C81" s="44"/>
      <c r="D81" s="25"/>
      <c r="E81" s="44"/>
      <c r="F81" s="44"/>
      <c r="G81" s="25"/>
      <c r="H81" s="1"/>
    </row>
    <row r="82" spans="1:8" x14ac:dyDescent="0.35">
      <c r="A82" s="30"/>
      <c r="B82" s="44"/>
      <c r="C82" s="44"/>
      <c r="D82" s="25"/>
      <c r="E82" s="44"/>
      <c r="F82" s="44"/>
      <c r="G82" s="25"/>
      <c r="H82" s="1"/>
    </row>
    <row r="83" spans="1:8" x14ac:dyDescent="0.35">
      <c r="A83" s="1" t="s">
        <v>0</v>
      </c>
      <c r="B83" s="1"/>
      <c r="C83" s="1"/>
      <c r="D83" s="1"/>
      <c r="E83" s="1"/>
      <c r="F83" s="1"/>
      <c r="G83" s="1"/>
      <c r="H83" s="1"/>
    </row>
    <row r="84" spans="1:8" x14ac:dyDescent="0.35">
      <c r="A84" s="1"/>
      <c r="B84" s="1"/>
      <c r="C84" s="1"/>
      <c r="D84" s="1"/>
      <c r="E84" s="1"/>
      <c r="F84" s="1"/>
      <c r="G84" s="1"/>
      <c r="H84" s="1"/>
    </row>
    <row r="85" spans="1:8" x14ac:dyDescent="0.35">
      <c r="A85" s="213" t="s">
        <v>1</v>
      </c>
      <c r="B85" s="213"/>
      <c r="C85" s="213"/>
      <c r="D85" s="213"/>
      <c r="E85" s="213"/>
      <c r="F85" s="213"/>
      <c r="G85" s="213"/>
      <c r="H85" s="1"/>
    </row>
    <row r="86" spans="1:8" x14ac:dyDescent="0.35">
      <c r="A86" s="213" t="s">
        <v>2</v>
      </c>
      <c r="B86" s="213"/>
      <c r="C86" s="213"/>
      <c r="D86" s="213"/>
      <c r="E86" s="213"/>
      <c r="F86" s="213"/>
      <c r="G86" s="213"/>
      <c r="H86" s="1"/>
    </row>
    <row r="87" spans="1:8" x14ac:dyDescent="0.35">
      <c r="A87" s="1"/>
      <c r="B87" s="1"/>
      <c r="C87" s="1"/>
      <c r="D87" s="45"/>
      <c r="E87" s="45"/>
      <c r="F87" s="45"/>
      <c r="G87" s="45"/>
      <c r="H87" s="1"/>
    </row>
    <row r="88" spans="1:8" x14ac:dyDescent="0.35">
      <c r="A88" s="1" t="s">
        <v>112</v>
      </c>
      <c r="B88" s="1"/>
      <c r="C88" s="1"/>
      <c r="D88" s="1"/>
      <c r="E88" s="1"/>
      <c r="F88" s="1"/>
      <c r="G88" s="1"/>
      <c r="H88" s="1"/>
    </row>
    <row r="89" spans="1:8" x14ac:dyDescent="0.35">
      <c r="A89" s="1"/>
      <c r="B89" s="1"/>
      <c r="C89" s="1" t="s">
        <v>4</v>
      </c>
      <c r="D89" s="1"/>
      <c r="E89" s="1"/>
      <c r="F89" s="1"/>
      <c r="G89" s="1"/>
      <c r="H89" s="1"/>
    </row>
    <row r="90" spans="1:8" x14ac:dyDescent="0.35">
      <c r="A90" s="215" t="s">
        <v>5</v>
      </c>
      <c r="B90" s="2"/>
      <c r="C90" s="2"/>
      <c r="D90" s="217" t="s">
        <v>6</v>
      </c>
      <c r="E90" s="218"/>
      <c r="F90" s="219"/>
      <c r="G90" s="2"/>
      <c r="H90" s="1"/>
    </row>
    <row r="91" spans="1:8" x14ac:dyDescent="0.35">
      <c r="A91" s="216"/>
      <c r="B91" s="6" t="s">
        <v>7</v>
      </c>
      <c r="C91" s="6" t="s">
        <v>8</v>
      </c>
      <c r="D91" s="8" t="s">
        <v>9</v>
      </c>
      <c r="E91" s="8" t="s">
        <v>10</v>
      </c>
      <c r="F91" s="9" t="s">
        <v>11</v>
      </c>
      <c r="G91" s="8" t="s">
        <v>12</v>
      </c>
      <c r="H91" s="1"/>
    </row>
    <row r="92" spans="1:8" x14ac:dyDescent="0.35">
      <c r="A92" s="216"/>
      <c r="B92" s="6" t="s">
        <v>13</v>
      </c>
      <c r="C92" s="6" t="s">
        <v>14</v>
      </c>
      <c r="D92" s="6" t="s">
        <v>15</v>
      </c>
      <c r="E92" s="6" t="s">
        <v>16</v>
      </c>
      <c r="F92" s="4"/>
      <c r="G92" s="8" t="s">
        <v>17</v>
      </c>
      <c r="H92" s="1"/>
    </row>
    <row r="93" spans="1:8" x14ac:dyDescent="0.35">
      <c r="A93" s="11">
        <v>1</v>
      </c>
      <c r="B93" s="11">
        <v>2</v>
      </c>
      <c r="C93" s="11">
        <v>3</v>
      </c>
      <c r="D93" s="11">
        <v>4</v>
      </c>
      <c r="E93" s="11">
        <v>5</v>
      </c>
      <c r="F93" s="12">
        <v>6</v>
      </c>
      <c r="G93" s="11">
        <v>7</v>
      </c>
      <c r="H93" s="1"/>
    </row>
    <row r="94" spans="1:8" x14ac:dyDescent="0.35">
      <c r="A94" s="13" t="s">
        <v>18</v>
      </c>
      <c r="B94" s="14"/>
      <c r="C94" s="14"/>
      <c r="D94" s="14"/>
      <c r="E94" s="14"/>
      <c r="F94" s="14"/>
      <c r="G94" s="15"/>
      <c r="H94" s="1"/>
    </row>
    <row r="95" spans="1:8" x14ac:dyDescent="0.35">
      <c r="A95" s="16" t="s">
        <v>113</v>
      </c>
      <c r="B95" s="16"/>
      <c r="C95" s="16"/>
      <c r="D95" s="16"/>
      <c r="E95" s="16"/>
      <c r="F95" s="16"/>
      <c r="G95" s="16"/>
      <c r="H95" s="1"/>
    </row>
    <row r="96" spans="1:8" x14ac:dyDescent="0.35">
      <c r="A96" s="16" t="s">
        <v>114</v>
      </c>
      <c r="B96" s="32" t="s">
        <v>21</v>
      </c>
      <c r="C96" s="36">
        <v>5310000</v>
      </c>
      <c r="D96" s="36">
        <v>2985732</v>
      </c>
      <c r="E96" s="36">
        <f>F96-D96</f>
        <v>3545340</v>
      </c>
      <c r="F96" s="36">
        <v>6531072</v>
      </c>
      <c r="G96" s="17">
        <v>7012224</v>
      </c>
      <c r="H96" s="1"/>
    </row>
    <row r="97" spans="1:8" x14ac:dyDescent="0.35">
      <c r="A97" s="13" t="s">
        <v>22</v>
      </c>
      <c r="B97" s="14"/>
      <c r="C97" s="18"/>
      <c r="D97" s="18"/>
      <c r="E97" s="18"/>
      <c r="F97" s="18"/>
      <c r="G97" s="19"/>
      <c r="H97" s="1"/>
    </row>
    <row r="98" spans="1:8" x14ac:dyDescent="0.35">
      <c r="A98" s="16" t="s">
        <v>23</v>
      </c>
      <c r="B98" s="46" t="s">
        <v>24</v>
      </c>
      <c r="C98" s="47">
        <v>336000</v>
      </c>
      <c r="D98" s="47">
        <v>162000</v>
      </c>
      <c r="E98" s="47">
        <f t="shared" ref="E98:E112" si="2">F98-D98</f>
        <v>198000</v>
      </c>
      <c r="F98" s="47">
        <v>360000</v>
      </c>
      <c r="G98" s="17">
        <v>360000</v>
      </c>
      <c r="H98" s="1"/>
    </row>
    <row r="99" spans="1:8" x14ac:dyDescent="0.35">
      <c r="A99" s="16" t="s">
        <v>25</v>
      </c>
      <c r="B99" s="3" t="s">
        <v>26</v>
      </c>
      <c r="C99" s="17">
        <v>751500</v>
      </c>
      <c r="D99" s="17">
        <v>375750</v>
      </c>
      <c r="E99" s="17">
        <f t="shared" si="2"/>
        <v>443250</v>
      </c>
      <c r="F99" s="17">
        <v>819000</v>
      </c>
      <c r="G99" s="17">
        <v>819000</v>
      </c>
      <c r="H99" s="1"/>
    </row>
    <row r="100" spans="1:8" x14ac:dyDescent="0.35">
      <c r="A100" s="16" t="s">
        <v>27</v>
      </c>
      <c r="B100" s="3" t="s">
        <v>28</v>
      </c>
      <c r="C100" s="17">
        <v>751500</v>
      </c>
      <c r="D100" s="17">
        <v>375750</v>
      </c>
      <c r="E100" s="17">
        <f t="shared" si="2"/>
        <v>443250</v>
      </c>
      <c r="F100" s="17">
        <v>819000</v>
      </c>
      <c r="G100" s="17">
        <v>819000</v>
      </c>
      <c r="H100" s="1"/>
    </row>
    <row r="101" spans="1:8" x14ac:dyDescent="0.35">
      <c r="A101" s="16" t="s">
        <v>29</v>
      </c>
      <c r="B101" s="3" t="s">
        <v>30</v>
      </c>
      <c r="C101" s="17">
        <v>70000</v>
      </c>
      <c r="D101" s="17">
        <v>70000</v>
      </c>
      <c r="E101" s="17">
        <f t="shared" si="2"/>
        <v>5000</v>
      </c>
      <c r="F101" s="17">
        <v>75000</v>
      </c>
      <c r="G101" s="17">
        <v>75000</v>
      </c>
      <c r="H101" s="1"/>
    </row>
    <row r="102" spans="1:8" x14ac:dyDescent="0.35">
      <c r="A102" s="16" t="s">
        <v>31</v>
      </c>
      <c r="B102" s="3" t="s">
        <v>32</v>
      </c>
      <c r="C102" s="17">
        <v>8000</v>
      </c>
      <c r="D102" s="17">
        <v>8000</v>
      </c>
      <c r="E102" s="17">
        <f t="shared" si="2"/>
        <v>0</v>
      </c>
      <c r="F102" s="17">
        <v>8000</v>
      </c>
      <c r="G102" s="17">
        <v>0</v>
      </c>
      <c r="H102" s="1"/>
    </row>
    <row r="103" spans="1:8" x14ac:dyDescent="0.35">
      <c r="A103" s="16" t="s">
        <v>115</v>
      </c>
      <c r="B103" s="17"/>
      <c r="C103" s="17">
        <v>0</v>
      </c>
      <c r="D103" s="17">
        <v>0</v>
      </c>
      <c r="E103" s="17">
        <v>0</v>
      </c>
      <c r="F103" s="17">
        <v>0</v>
      </c>
      <c r="G103" s="17">
        <v>584352</v>
      </c>
      <c r="H103" s="1"/>
    </row>
    <row r="104" spans="1:8" x14ac:dyDescent="0.35">
      <c r="A104" s="16" t="s">
        <v>34</v>
      </c>
      <c r="B104" s="20"/>
      <c r="C104" s="17">
        <v>0</v>
      </c>
      <c r="D104" s="17">
        <v>0</v>
      </c>
      <c r="E104" s="17">
        <v>0</v>
      </c>
      <c r="F104" s="21">
        <v>0</v>
      </c>
      <c r="G104" s="48">
        <v>584352</v>
      </c>
      <c r="H104" s="1"/>
    </row>
    <row r="105" spans="1:8" x14ac:dyDescent="0.35">
      <c r="A105" s="16" t="s">
        <v>35</v>
      </c>
      <c r="B105" s="3" t="s">
        <v>36</v>
      </c>
      <c r="C105" s="17">
        <v>70000</v>
      </c>
      <c r="D105" s="17">
        <v>535999</v>
      </c>
      <c r="E105" s="17">
        <f>F105-D105</f>
        <v>8257</v>
      </c>
      <c r="F105" s="17">
        <v>544256</v>
      </c>
      <c r="G105" s="48">
        <v>0</v>
      </c>
      <c r="H105" s="1"/>
    </row>
    <row r="106" spans="1:8" x14ac:dyDescent="0.35">
      <c r="A106" s="16" t="s">
        <v>37</v>
      </c>
      <c r="B106" s="3" t="s">
        <v>38</v>
      </c>
      <c r="C106" s="17">
        <v>442500</v>
      </c>
      <c r="D106" s="17">
        <v>35000</v>
      </c>
      <c r="E106" s="17">
        <f t="shared" si="2"/>
        <v>40000</v>
      </c>
      <c r="F106" s="17">
        <v>75000</v>
      </c>
      <c r="G106" s="17">
        <v>75000</v>
      </c>
      <c r="H106" s="1"/>
    </row>
    <row r="107" spans="1:8" x14ac:dyDescent="0.35">
      <c r="A107" s="3" t="s">
        <v>116</v>
      </c>
      <c r="B107" s="3" t="s">
        <v>40</v>
      </c>
      <c r="C107" s="21">
        <v>0</v>
      </c>
      <c r="D107" s="17">
        <v>0</v>
      </c>
      <c r="E107" s="17">
        <f t="shared" si="2"/>
        <v>544256</v>
      </c>
      <c r="F107" s="17">
        <v>544256</v>
      </c>
      <c r="G107" s="48">
        <v>0</v>
      </c>
      <c r="H107" s="1"/>
    </row>
    <row r="108" spans="1:8" x14ac:dyDescent="0.35">
      <c r="A108" s="3" t="s">
        <v>117</v>
      </c>
      <c r="B108" s="3" t="s">
        <v>42</v>
      </c>
      <c r="C108" s="17">
        <v>637200</v>
      </c>
      <c r="D108" s="17">
        <v>298083.48</v>
      </c>
      <c r="E108" s="17">
        <f t="shared" si="2"/>
        <v>485645.16000000003</v>
      </c>
      <c r="F108" s="17">
        <v>783728.64000000001</v>
      </c>
      <c r="G108" s="17">
        <v>841466.88</v>
      </c>
      <c r="H108" s="1"/>
    </row>
    <row r="109" spans="1:8" x14ac:dyDescent="0.35">
      <c r="A109" s="3" t="s">
        <v>43</v>
      </c>
      <c r="B109" s="3" t="s">
        <v>44</v>
      </c>
      <c r="C109" s="17">
        <v>16800</v>
      </c>
      <c r="D109" s="17">
        <v>8100</v>
      </c>
      <c r="E109" s="17">
        <f t="shared" si="2"/>
        <v>9900</v>
      </c>
      <c r="F109" s="17">
        <v>18000</v>
      </c>
      <c r="G109" s="17">
        <v>18000</v>
      </c>
      <c r="H109" s="1"/>
    </row>
    <row r="110" spans="1:8" x14ac:dyDescent="0.35">
      <c r="A110" s="16" t="s">
        <v>45</v>
      </c>
      <c r="B110" s="3" t="s">
        <v>46</v>
      </c>
      <c r="C110" s="17">
        <v>61500</v>
      </c>
      <c r="D110" s="17">
        <v>30525</v>
      </c>
      <c r="E110" s="17">
        <f t="shared" si="2"/>
        <v>36375</v>
      </c>
      <c r="F110" s="17">
        <v>66900</v>
      </c>
      <c r="G110" s="17">
        <v>67050</v>
      </c>
      <c r="H110" s="1"/>
    </row>
    <row r="111" spans="1:8" x14ac:dyDescent="0.35">
      <c r="A111" s="3" t="s">
        <v>47</v>
      </c>
      <c r="B111" s="3" t="s">
        <v>48</v>
      </c>
      <c r="C111" s="17">
        <v>16332.36</v>
      </c>
      <c r="D111" s="17">
        <v>7958</v>
      </c>
      <c r="E111" s="17">
        <f t="shared" si="2"/>
        <v>9647.9199999999983</v>
      </c>
      <c r="F111" s="17">
        <v>17605.919999999998</v>
      </c>
      <c r="G111" s="17">
        <v>17705.16</v>
      </c>
      <c r="H111" s="1"/>
    </row>
    <row r="112" spans="1:8" x14ac:dyDescent="0.35">
      <c r="A112" s="3" t="s">
        <v>118</v>
      </c>
      <c r="B112" s="3" t="s">
        <v>50</v>
      </c>
      <c r="C112" s="17">
        <v>730449.72</v>
      </c>
      <c r="D112" s="17">
        <v>0</v>
      </c>
      <c r="E112" s="17">
        <f t="shared" si="2"/>
        <v>75000</v>
      </c>
      <c r="F112" s="17">
        <v>75000</v>
      </c>
      <c r="G112" s="17">
        <v>75000</v>
      </c>
      <c r="H112" s="1"/>
    </row>
    <row r="113" spans="1:8" x14ac:dyDescent="0.35">
      <c r="A113" s="23" t="s">
        <v>51</v>
      </c>
      <c r="B113" s="3"/>
      <c r="C113" s="24">
        <f>SUM(C96:C112)</f>
        <v>9201782.0800000001</v>
      </c>
      <c r="D113" s="24">
        <f>SUM(D96:D112)</f>
        <v>4892897.4800000004</v>
      </c>
      <c r="E113" s="24">
        <f>SUM(E96:E112)</f>
        <v>5843921.0800000001</v>
      </c>
      <c r="F113" s="24">
        <f>SUM(F96:F112)</f>
        <v>10736818.560000001</v>
      </c>
      <c r="G113" s="49">
        <f>SUM(G96:G112)</f>
        <v>11348150.040000001</v>
      </c>
      <c r="H113" s="1"/>
    </row>
    <row r="114" spans="1:8" x14ac:dyDescent="0.35">
      <c r="A114" s="50" t="s">
        <v>52</v>
      </c>
      <c r="B114" s="25" t="s">
        <v>53</v>
      </c>
      <c r="C114" s="25"/>
      <c r="D114" s="25"/>
      <c r="E114" s="25" t="s">
        <v>54</v>
      </c>
      <c r="F114" s="25"/>
      <c r="G114" s="28"/>
      <c r="H114" s="1"/>
    </row>
    <row r="115" spans="1:8" x14ac:dyDescent="0.35">
      <c r="A115" s="25"/>
      <c r="B115" s="25"/>
      <c r="C115" s="25"/>
      <c r="D115" s="25"/>
      <c r="E115" s="25"/>
      <c r="F115" s="25"/>
      <c r="G115" s="28"/>
      <c r="H115" s="1"/>
    </row>
    <row r="116" spans="1:8" x14ac:dyDescent="0.35">
      <c r="A116" s="25"/>
      <c r="B116" s="25"/>
      <c r="C116" s="25"/>
      <c r="D116" s="25"/>
      <c r="E116" s="25"/>
      <c r="F116" s="25"/>
      <c r="G116" s="28"/>
      <c r="H116" s="1"/>
    </row>
    <row r="117" spans="1:8" x14ac:dyDescent="0.35">
      <c r="A117" s="25"/>
      <c r="B117" s="25"/>
      <c r="C117" s="25"/>
      <c r="D117" s="25"/>
      <c r="E117" s="25"/>
      <c r="F117" s="25"/>
      <c r="G117" s="28"/>
      <c r="H117" s="1"/>
    </row>
    <row r="118" spans="1:8" x14ac:dyDescent="0.35">
      <c r="A118" s="30" t="s">
        <v>317</v>
      </c>
      <c r="B118" s="220" t="s">
        <v>315</v>
      </c>
      <c r="C118" s="220"/>
      <c r="D118" s="25"/>
      <c r="E118" s="221" t="s">
        <v>318</v>
      </c>
      <c r="F118" s="221"/>
      <c r="G118" s="28"/>
      <c r="H118" s="1"/>
    </row>
    <row r="119" spans="1:8" x14ac:dyDescent="0.35">
      <c r="A119" s="30" t="s">
        <v>119</v>
      </c>
      <c r="B119" s="220" t="s">
        <v>56</v>
      </c>
      <c r="C119" s="220"/>
      <c r="D119" s="25"/>
      <c r="E119" s="220" t="s">
        <v>57</v>
      </c>
      <c r="F119" s="220"/>
      <c r="G119" s="28"/>
      <c r="H119" s="1"/>
    </row>
    <row r="120" spans="1:8" x14ac:dyDescent="0.35">
      <c r="A120" s="30"/>
      <c r="B120" s="44"/>
      <c r="C120" s="44"/>
      <c r="D120" s="25"/>
      <c r="E120" s="44"/>
      <c r="F120" s="44"/>
      <c r="G120" s="28"/>
      <c r="H120" s="1"/>
    </row>
    <row r="121" spans="1:8" x14ac:dyDescent="0.35">
      <c r="A121" s="30"/>
      <c r="B121" s="44"/>
      <c r="C121" s="44"/>
      <c r="D121" s="25"/>
      <c r="E121" s="44"/>
      <c r="F121" s="44"/>
      <c r="G121" s="28"/>
      <c r="H121" s="1"/>
    </row>
    <row r="122" spans="1:8" x14ac:dyDescent="0.35">
      <c r="A122" s="30"/>
      <c r="B122" s="44"/>
      <c r="C122" s="44"/>
      <c r="D122" s="25"/>
      <c r="E122" s="44"/>
      <c r="F122" s="44"/>
      <c r="G122" s="28"/>
      <c r="H122" s="1"/>
    </row>
    <row r="123" spans="1:8" x14ac:dyDescent="0.35">
      <c r="A123" s="30"/>
      <c r="B123" s="44"/>
      <c r="C123" s="44"/>
      <c r="D123" s="25"/>
      <c r="E123" s="44"/>
      <c r="F123" s="44"/>
      <c r="G123" s="28"/>
      <c r="H123" s="1"/>
    </row>
    <row r="124" spans="1:8" x14ac:dyDescent="0.35">
      <c r="A124" s="30"/>
      <c r="B124" s="44"/>
      <c r="C124" s="44"/>
      <c r="D124" s="25"/>
      <c r="E124" s="44"/>
      <c r="F124" s="44"/>
      <c r="G124" s="28"/>
      <c r="H124" s="1"/>
    </row>
    <row r="125" spans="1:8" x14ac:dyDescent="0.35">
      <c r="A125" s="30"/>
      <c r="B125" s="44"/>
      <c r="C125" s="44"/>
      <c r="D125" s="25"/>
      <c r="E125" s="44"/>
      <c r="F125" s="44"/>
      <c r="G125" s="28"/>
      <c r="H125" s="1"/>
    </row>
    <row r="126" spans="1:8" x14ac:dyDescent="0.35">
      <c r="A126" s="30"/>
      <c r="B126" s="44"/>
      <c r="C126" s="44"/>
      <c r="D126" s="25"/>
      <c r="E126" s="44"/>
      <c r="F126" s="44"/>
      <c r="G126" s="28"/>
      <c r="H126" s="1"/>
    </row>
    <row r="127" spans="1:8" x14ac:dyDescent="0.35">
      <c r="A127" s="25"/>
      <c r="B127" s="25"/>
      <c r="C127" s="25"/>
      <c r="D127" s="25"/>
      <c r="E127" s="25"/>
      <c r="F127" s="25"/>
      <c r="G127" s="28"/>
      <c r="H127" s="1"/>
    </row>
    <row r="128" spans="1:8" x14ac:dyDescent="0.35">
      <c r="A128" s="222" t="s">
        <v>5</v>
      </c>
      <c r="B128" s="7"/>
      <c r="C128" s="7"/>
      <c r="D128" s="217" t="s">
        <v>120</v>
      </c>
      <c r="E128" s="218"/>
      <c r="F128" s="219"/>
      <c r="G128" s="51"/>
      <c r="H128" s="1"/>
    </row>
    <row r="129" spans="1:8" x14ac:dyDescent="0.35">
      <c r="A129" s="223"/>
      <c r="B129" s="6" t="s">
        <v>7</v>
      </c>
      <c r="C129" s="6" t="s">
        <v>8</v>
      </c>
      <c r="D129" s="8" t="s">
        <v>9</v>
      </c>
      <c r="E129" s="8" t="s">
        <v>10</v>
      </c>
      <c r="F129" s="9" t="s">
        <v>11</v>
      </c>
      <c r="G129" s="8" t="s">
        <v>12</v>
      </c>
      <c r="H129" s="1"/>
    </row>
    <row r="130" spans="1:8" x14ac:dyDescent="0.35">
      <c r="A130" s="223"/>
      <c r="B130" s="6" t="s">
        <v>13</v>
      </c>
      <c r="C130" s="6" t="s">
        <v>14</v>
      </c>
      <c r="D130" s="6" t="s">
        <v>15</v>
      </c>
      <c r="E130" s="6" t="s">
        <v>16</v>
      </c>
      <c r="F130" s="4"/>
      <c r="G130" s="8" t="s">
        <v>17</v>
      </c>
      <c r="H130" s="1"/>
    </row>
    <row r="131" spans="1:8" x14ac:dyDescent="0.35">
      <c r="A131" s="11">
        <v>1</v>
      </c>
      <c r="B131" s="11">
        <v>2</v>
      </c>
      <c r="C131" s="11">
        <v>3</v>
      </c>
      <c r="D131" s="11">
        <v>4</v>
      </c>
      <c r="E131" s="11">
        <v>5</v>
      </c>
      <c r="F131" s="12">
        <v>6</v>
      </c>
      <c r="G131" s="11">
        <v>7</v>
      </c>
      <c r="H131" s="1"/>
    </row>
    <row r="132" spans="1:8" x14ac:dyDescent="0.35">
      <c r="A132" s="13" t="s">
        <v>58</v>
      </c>
      <c r="B132" s="14"/>
      <c r="C132" s="18"/>
      <c r="D132" s="18"/>
      <c r="E132" s="18"/>
      <c r="F132" s="18"/>
      <c r="G132" s="19"/>
      <c r="H132" s="1"/>
    </row>
    <row r="133" spans="1:8" x14ac:dyDescent="0.35">
      <c r="A133" s="16" t="s">
        <v>59</v>
      </c>
      <c r="B133" s="3" t="s">
        <v>60</v>
      </c>
      <c r="C133" s="17">
        <v>144276</v>
      </c>
      <c r="D133" s="17">
        <v>22956.3</v>
      </c>
      <c r="E133" s="17">
        <f t="shared" ref="E133:E146" si="3">F133-D133</f>
        <v>277043.7</v>
      </c>
      <c r="F133" s="17">
        <v>300000</v>
      </c>
      <c r="G133" s="17">
        <v>300000</v>
      </c>
      <c r="H133" s="1"/>
    </row>
    <row r="134" spans="1:8" x14ac:dyDescent="0.35">
      <c r="A134" s="16" t="s">
        <v>121</v>
      </c>
      <c r="B134" s="3" t="s">
        <v>60</v>
      </c>
      <c r="C134" s="17">
        <v>14994</v>
      </c>
      <c r="D134" s="17">
        <v>11110</v>
      </c>
      <c r="E134" s="17">
        <f t="shared" si="3"/>
        <v>38890</v>
      </c>
      <c r="F134" s="17">
        <v>50000</v>
      </c>
      <c r="G134" s="17">
        <v>50000</v>
      </c>
      <c r="H134" s="1"/>
    </row>
    <row r="135" spans="1:8" x14ac:dyDescent="0.35">
      <c r="A135" s="16" t="s">
        <v>68</v>
      </c>
      <c r="B135" s="3" t="s">
        <v>69</v>
      </c>
      <c r="C135" s="17">
        <v>197240</v>
      </c>
      <c r="D135" s="17">
        <v>200000</v>
      </c>
      <c r="E135" s="17">
        <f t="shared" si="3"/>
        <v>0</v>
      </c>
      <c r="F135" s="17">
        <v>200000</v>
      </c>
      <c r="G135" s="17">
        <v>200000</v>
      </c>
      <c r="H135" s="1"/>
    </row>
    <row r="136" spans="1:8" x14ac:dyDescent="0.35">
      <c r="A136" s="16" t="s">
        <v>122</v>
      </c>
      <c r="B136" s="3" t="s">
        <v>72</v>
      </c>
      <c r="C136" s="17">
        <v>52853.25</v>
      </c>
      <c r="D136" s="17">
        <v>3295</v>
      </c>
      <c r="E136" s="17">
        <f t="shared" si="3"/>
        <v>96705</v>
      </c>
      <c r="F136" s="17">
        <v>100000</v>
      </c>
      <c r="G136" s="17">
        <v>100000</v>
      </c>
      <c r="H136" s="1"/>
    </row>
    <row r="137" spans="1:8" x14ac:dyDescent="0.35">
      <c r="A137" s="3" t="s">
        <v>123</v>
      </c>
      <c r="B137" s="3" t="s">
        <v>76</v>
      </c>
      <c r="C137" s="52">
        <v>283996.93</v>
      </c>
      <c r="D137" s="52">
        <v>125000</v>
      </c>
      <c r="E137" s="52">
        <f t="shared" si="3"/>
        <v>175000</v>
      </c>
      <c r="F137" s="53">
        <v>300000</v>
      </c>
      <c r="G137" s="53">
        <v>300000</v>
      </c>
      <c r="H137" s="1"/>
    </row>
    <row r="138" spans="1:8" x14ac:dyDescent="0.35">
      <c r="A138" s="54" t="s">
        <v>124</v>
      </c>
      <c r="B138" s="3" t="s">
        <v>125</v>
      </c>
      <c r="C138" s="17">
        <v>5750</v>
      </c>
      <c r="D138" s="17">
        <v>5695.92</v>
      </c>
      <c r="E138" s="17">
        <f t="shared" si="3"/>
        <v>14304.08</v>
      </c>
      <c r="F138" s="17">
        <v>20000</v>
      </c>
      <c r="G138" s="17">
        <v>20000</v>
      </c>
      <c r="H138" s="1"/>
    </row>
    <row r="139" spans="1:8" x14ac:dyDescent="0.35">
      <c r="A139" s="3" t="s">
        <v>77</v>
      </c>
      <c r="B139" s="3" t="s">
        <v>78</v>
      </c>
      <c r="C139" s="17">
        <v>37000</v>
      </c>
      <c r="D139" s="17">
        <v>26442</v>
      </c>
      <c r="E139" s="17">
        <f t="shared" si="3"/>
        <v>38558</v>
      </c>
      <c r="F139" s="17">
        <v>65000</v>
      </c>
      <c r="G139" s="17">
        <v>65000</v>
      </c>
      <c r="H139" s="1"/>
    </row>
    <row r="140" spans="1:8" x14ac:dyDescent="0.35">
      <c r="A140" s="3" t="s">
        <v>79</v>
      </c>
      <c r="B140" s="16" t="s">
        <v>80</v>
      </c>
      <c r="C140" s="17">
        <v>19454.32</v>
      </c>
      <c r="D140" s="17">
        <v>10873.17</v>
      </c>
      <c r="E140" s="17">
        <f t="shared" si="3"/>
        <v>9126.83</v>
      </c>
      <c r="F140" s="17">
        <v>20000</v>
      </c>
      <c r="G140" s="17">
        <v>20000</v>
      </c>
      <c r="H140" s="1"/>
    </row>
    <row r="141" spans="1:8" x14ac:dyDescent="0.35">
      <c r="A141" s="3" t="s">
        <v>126</v>
      </c>
      <c r="B141" s="16" t="s">
        <v>84</v>
      </c>
      <c r="C141" s="17">
        <v>0</v>
      </c>
      <c r="D141" s="17">
        <v>0</v>
      </c>
      <c r="E141" s="17">
        <f t="shared" si="3"/>
        <v>50000</v>
      </c>
      <c r="F141" s="17">
        <v>50000</v>
      </c>
      <c r="G141" s="17">
        <v>50000</v>
      </c>
      <c r="H141" s="1"/>
    </row>
    <row r="142" spans="1:8" x14ac:dyDescent="0.35">
      <c r="A142" s="3" t="s">
        <v>127</v>
      </c>
      <c r="B142" s="16" t="s">
        <v>128</v>
      </c>
      <c r="C142" s="17">
        <v>50000</v>
      </c>
      <c r="D142" s="17">
        <v>23731</v>
      </c>
      <c r="E142" s="17">
        <f t="shared" si="3"/>
        <v>26269</v>
      </c>
      <c r="F142" s="17">
        <v>50000</v>
      </c>
      <c r="G142" s="17">
        <v>50000</v>
      </c>
      <c r="H142" s="1"/>
    </row>
    <row r="143" spans="1:8" x14ac:dyDescent="0.35">
      <c r="A143" s="3" t="s">
        <v>129</v>
      </c>
      <c r="B143" s="16" t="s">
        <v>88</v>
      </c>
      <c r="C143" s="17">
        <v>3000</v>
      </c>
      <c r="D143" s="17">
        <v>63480</v>
      </c>
      <c r="E143" s="17">
        <f t="shared" si="3"/>
        <v>36520</v>
      </c>
      <c r="F143" s="17">
        <v>100000</v>
      </c>
      <c r="G143" s="17">
        <v>100000</v>
      </c>
      <c r="H143" s="1"/>
    </row>
    <row r="144" spans="1:8" x14ac:dyDescent="0.35">
      <c r="A144" s="3" t="s">
        <v>130</v>
      </c>
      <c r="B144" s="16"/>
      <c r="C144" s="17">
        <v>92115.9</v>
      </c>
      <c r="D144" s="17">
        <v>14960</v>
      </c>
      <c r="E144" s="17">
        <f t="shared" si="3"/>
        <v>85040</v>
      </c>
      <c r="F144" s="17">
        <v>100000</v>
      </c>
      <c r="G144" s="17">
        <v>100000</v>
      </c>
      <c r="H144" s="1"/>
    </row>
    <row r="145" spans="1:8" x14ac:dyDescent="0.35">
      <c r="A145" s="3" t="s">
        <v>131</v>
      </c>
      <c r="B145" s="16"/>
      <c r="C145" s="17">
        <v>0</v>
      </c>
      <c r="D145" s="17">
        <v>0</v>
      </c>
      <c r="E145" s="17">
        <v>0</v>
      </c>
      <c r="F145" s="17">
        <v>0</v>
      </c>
      <c r="G145" s="17">
        <v>200000</v>
      </c>
      <c r="H145" s="1"/>
    </row>
    <row r="146" spans="1:8" x14ac:dyDescent="0.35">
      <c r="A146" s="3" t="s">
        <v>132</v>
      </c>
      <c r="B146" s="3" t="s">
        <v>100</v>
      </c>
      <c r="C146" s="17">
        <v>261354.64</v>
      </c>
      <c r="D146" s="17">
        <v>75671.09</v>
      </c>
      <c r="E146" s="17">
        <f t="shared" si="3"/>
        <v>627768.91</v>
      </c>
      <c r="F146" s="17">
        <v>703440</v>
      </c>
      <c r="G146" s="17">
        <v>563925</v>
      </c>
      <c r="H146" s="1"/>
    </row>
    <row r="147" spans="1:8" x14ac:dyDescent="0.35">
      <c r="A147" s="55" t="s">
        <v>105</v>
      </c>
      <c r="B147" s="3"/>
      <c r="C147" s="24">
        <f>SUM(C133:C146)</f>
        <v>1162035.04</v>
      </c>
      <c r="D147" s="24">
        <f>SUM(D133:D146)</f>
        <v>583214.48</v>
      </c>
      <c r="E147" s="24">
        <f>SUM(E133:E146)</f>
        <v>1475225.52</v>
      </c>
      <c r="F147" s="24">
        <f>SUM(F133:F146)</f>
        <v>2058440</v>
      </c>
      <c r="G147" s="24">
        <f>SUM(G133:G146)</f>
        <v>2118925</v>
      </c>
      <c r="H147" s="1"/>
    </row>
    <row r="148" spans="1:8" x14ac:dyDescent="0.35">
      <c r="A148" s="13" t="s">
        <v>106</v>
      </c>
      <c r="B148" s="14"/>
      <c r="C148" s="18"/>
      <c r="D148" s="18"/>
      <c r="E148" s="18"/>
      <c r="F148" s="18"/>
      <c r="G148" s="19"/>
      <c r="H148" s="1"/>
    </row>
    <row r="149" spans="1:8" x14ac:dyDescent="0.35">
      <c r="A149" s="13" t="s">
        <v>107</v>
      </c>
      <c r="B149" s="14"/>
      <c r="C149" s="18"/>
      <c r="D149" s="18"/>
      <c r="E149" s="18"/>
      <c r="F149" s="18"/>
      <c r="G149" s="19"/>
      <c r="H149" s="1"/>
    </row>
    <row r="150" spans="1:8" x14ac:dyDescent="0.35">
      <c r="A150" s="16" t="s">
        <v>133</v>
      </c>
      <c r="B150" s="2" t="s">
        <v>109</v>
      </c>
      <c r="C150" s="17">
        <v>126017</v>
      </c>
      <c r="D150" s="17">
        <v>87000</v>
      </c>
      <c r="E150" s="17">
        <f>F150-D150</f>
        <v>98000</v>
      </c>
      <c r="F150" s="17">
        <v>185000</v>
      </c>
      <c r="G150" s="17">
        <v>185000</v>
      </c>
      <c r="H150" s="1"/>
    </row>
    <row r="151" spans="1:8" x14ac:dyDescent="0.35">
      <c r="A151" s="16" t="s">
        <v>134</v>
      </c>
      <c r="B151" s="2" t="s">
        <v>135</v>
      </c>
      <c r="C151" s="17">
        <v>0</v>
      </c>
      <c r="D151" s="17">
        <v>0</v>
      </c>
      <c r="E151" s="17">
        <f>F151-D151</f>
        <v>5000</v>
      </c>
      <c r="F151" s="17">
        <v>5000</v>
      </c>
      <c r="G151" s="17">
        <v>5000</v>
      </c>
      <c r="H151" s="1"/>
    </row>
    <row r="152" spans="1:8" x14ac:dyDescent="0.35">
      <c r="A152" s="38" t="s">
        <v>110</v>
      </c>
      <c r="B152" s="2"/>
      <c r="C152" s="24">
        <f>SUM(C150:C151)</f>
        <v>126017</v>
      </c>
      <c r="D152" s="24">
        <f>SUM(D150:D151)</f>
        <v>87000</v>
      </c>
      <c r="E152" s="24">
        <f>SUM(E150:E151)</f>
        <v>103000</v>
      </c>
      <c r="F152" s="24">
        <f>SUM(F150:F151)</f>
        <v>190000</v>
      </c>
      <c r="G152" s="24">
        <f>SUM(G150:G151)</f>
        <v>190000</v>
      </c>
      <c r="H152" s="1"/>
    </row>
    <row r="153" spans="1:8" x14ac:dyDescent="0.35">
      <c r="A153" s="43" t="s">
        <v>111</v>
      </c>
      <c r="B153" s="43"/>
      <c r="C153" s="56">
        <f>C113+C147+C152</f>
        <v>10489834.120000001</v>
      </c>
      <c r="D153" s="40">
        <f>D113+D147+D152</f>
        <v>5563111.9600000009</v>
      </c>
      <c r="E153" s="40">
        <f>E113+E147+E152</f>
        <v>7422146.5999999996</v>
      </c>
      <c r="F153" s="40">
        <f>F113+F147+F152</f>
        <v>12985258.560000001</v>
      </c>
      <c r="G153" s="57">
        <f>G113+G147+G152</f>
        <v>13657075.040000001</v>
      </c>
      <c r="H153" s="1"/>
    </row>
    <row r="154" spans="1:8" x14ac:dyDescent="0.35">
      <c r="A154" s="58" t="s">
        <v>52</v>
      </c>
      <c r="B154" s="58" t="s">
        <v>53</v>
      </c>
      <c r="C154" s="58"/>
      <c r="D154" s="58"/>
      <c r="E154" s="58" t="s">
        <v>54</v>
      </c>
      <c r="F154" s="58"/>
      <c r="G154" s="58"/>
      <c r="H154" s="1"/>
    </row>
    <row r="155" spans="1:8" x14ac:dyDescent="0.35">
      <c r="A155" s="25"/>
      <c r="B155" s="25"/>
      <c r="C155" s="25"/>
      <c r="D155" s="25"/>
      <c r="E155" s="25"/>
      <c r="F155" s="25"/>
      <c r="G155" s="25"/>
      <c r="H155" s="1"/>
    </row>
    <row r="156" spans="1:8" x14ac:dyDescent="0.35">
      <c r="A156" s="25"/>
      <c r="B156" s="25"/>
      <c r="C156" s="25"/>
      <c r="D156" s="25"/>
      <c r="E156" s="25"/>
      <c r="F156" s="25"/>
      <c r="G156" s="25"/>
      <c r="H156" s="1"/>
    </row>
    <row r="157" spans="1:8" x14ac:dyDescent="0.35">
      <c r="A157" s="25"/>
      <c r="B157" s="25"/>
      <c r="C157" s="25"/>
      <c r="D157" s="25"/>
      <c r="E157" s="25"/>
      <c r="F157" s="25"/>
      <c r="G157" s="25"/>
      <c r="H157" s="1"/>
    </row>
    <row r="158" spans="1:8" x14ac:dyDescent="0.35">
      <c r="A158" s="30" t="s">
        <v>317</v>
      </c>
      <c r="B158" s="220" t="s">
        <v>315</v>
      </c>
      <c r="C158" s="220"/>
      <c r="D158" s="25"/>
      <c r="E158" s="221" t="s">
        <v>316</v>
      </c>
      <c r="F158" s="221"/>
      <c r="G158" s="25"/>
      <c r="H158" s="1"/>
    </row>
    <row r="159" spans="1:8" x14ac:dyDescent="0.35">
      <c r="A159" s="30" t="s">
        <v>119</v>
      </c>
      <c r="B159" s="220" t="s">
        <v>56</v>
      </c>
      <c r="C159" s="220"/>
      <c r="D159" s="25"/>
      <c r="E159" s="220" t="s">
        <v>57</v>
      </c>
      <c r="F159" s="220"/>
      <c r="G159" s="25"/>
      <c r="H159" s="1"/>
    </row>
    <row r="160" spans="1:8" x14ac:dyDescent="0.35">
      <c r="A160" s="25"/>
      <c r="B160" s="25"/>
      <c r="C160" s="25"/>
      <c r="D160" s="25"/>
      <c r="E160" s="25"/>
      <c r="F160" s="25"/>
      <c r="G160" s="25"/>
      <c r="H160" s="1"/>
    </row>
    <row r="161" spans="1:9" x14ac:dyDescent="0.35">
      <c r="A161" s="1"/>
      <c r="B161" s="1"/>
      <c r="C161" s="1"/>
      <c r="D161" s="1"/>
      <c r="E161" s="1"/>
      <c r="F161" s="1"/>
      <c r="G161" s="1"/>
      <c r="H161" s="1"/>
    </row>
    <row r="162" spans="1:9" x14ac:dyDescent="0.35">
      <c r="A162" s="1"/>
      <c r="B162" s="1"/>
      <c r="C162" s="1"/>
      <c r="D162" s="1"/>
      <c r="E162" s="1"/>
      <c r="F162" s="1"/>
      <c r="G162" s="1"/>
      <c r="H162" s="1"/>
    </row>
    <row r="163" spans="1:9" x14ac:dyDescent="0.35">
      <c r="A163" s="1"/>
      <c r="B163" s="1"/>
      <c r="C163" s="1"/>
      <c r="D163" s="1"/>
      <c r="E163" s="1"/>
      <c r="F163" s="1"/>
      <c r="G163" s="1"/>
      <c r="H163" s="1"/>
    </row>
    <row r="164" spans="1:9" x14ac:dyDescent="0.35">
      <c r="A164" s="1"/>
      <c r="B164" s="1"/>
      <c r="C164" s="1"/>
      <c r="D164" s="1"/>
      <c r="E164" s="1"/>
      <c r="F164" s="1"/>
      <c r="G164" s="1"/>
      <c r="H164" s="1"/>
    </row>
    <row r="165" spans="1:9" x14ac:dyDescent="0.35">
      <c r="A165" s="1"/>
      <c r="B165" s="1"/>
      <c r="C165" s="1"/>
      <c r="D165" s="1"/>
      <c r="E165" s="1"/>
      <c r="F165" s="1"/>
      <c r="G165" s="1"/>
      <c r="H165" s="1"/>
    </row>
    <row r="166" spans="1:9" x14ac:dyDescent="0.35">
      <c r="A166" s="1"/>
      <c r="B166" s="1"/>
      <c r="C166" s="1"/>
      <c r="D166" s="1"/>
      <c r="E166" s="1"/>
      <c r="F166" s="1"/>
      <c r="G166" s="1"/>
      <c r="H166" s="1"/>
    </row>
    <row r="167" spans="1:9" x14ac:dyDescent="0.35">
      <c r="A167" s="1"/>
      <c r="B167" s="1"/>
      <c r="C167" s="1"/>
      <c r="D167" s="1"/>
      <c r="E167" s="1"/>
      <c r="F167" s="1"/>
      <c r="G167" s="1"/>
      <c r="H167" s="1"/>
    </row>
    <row r="168" spans="1:9" x14ac:dyDescent="0.35">
      <c r="A168" s="1"/>
      <c r="B168" s="1"/>
      <c r="C168" s="1"/>
      <c r="D168" s="1"/>
      <c r="E168" s="1"/>
      <c r="F168" s="1"/>
      <c r="G168" s="1"/>
      <c r="H168" s="1"/>
    </row>
    <row r="169" spans="1:9" x14ac:dyDescent="0.35">
      <c r="A169" s="1" t="s">
        <v>0</v>
      </c>
      <c r="B169" s="1"/>
      <c r="C169" s="1"/>
      <c r="D169" s="1"/>
      <c r="E169" s="1"/>
      <c r="F169" s="1"/>
      <c r="G169" s="1"/>
      <c r="H169" s="1"/>
    </row>
    <row r="170" spans="1:9" x14ac:dyDescent="0.35">
      <c r="A170" s="1"/>
      <c r="B170" s="1"/>
      <c r="C170" s="1"/>
      <c r="D170" s="1"/>
      <c r="E170" s="1"/>
      <c r="F170" s="1"/>
      <c r="G170" s="1"/>
      <c r="H170" s="1"/>
    </row>
    <row r="171" spans="1:9" x14ac:dyDescent="0.35">
      <c r="A171" s="213" t="s">
        <v>1</v>
      </c>
      <c r="B171" s="213"/>
      <c r="C171" s="213"/>
      <c r="D171" s="213"/>
      <c r="E171" s="213"/>
      <c r="F171" s="213"/>
      <c r="G171" s="213"/>
      <c r="H171" s="59"/>
      <c r="I171" s="59"/>
    </row>
    <row r="172" spans="1:9" x14ac:dyDescent="0.35">
      <c r="A172" s="213" t="s">
        <v>2</v>
      </c>
      <c r="B172" s="213"/>
      <c r="C172" s="213"/>
      <c r="D172" s="213"/>
      <c r="E172" s="213"/>
      <c r="F172" s="213"/>
      <c r="G172" s="213"/>
      <c r="H172" s="1"/>
    </row>
    <row r="173" spans="1:9" x14ac:dyDescent="0.35">
      <c r="A173" s="1"/>
      <c r="B173" s="45"/>
      <c r="C173" s="45"/>
      <c r="D173" s="45"/>
      <c r="E173" s="45"/>
      <c r="F173" s="45"/>
      <c r="G173" s="45"/>
      <c r="H173" s="1"/>
    </row>
    <row r="174" spans="1:9" x14ac:dyDescent="0.35">
      <c r="A174" s="1" t="s">
        <v>136</v>
      </c>
      <c r="B174" s="1"/>
      <c r="C174" s="1"/>
      <c r="D174" s="1"/>
      <c r="E174" s="1"/>
      <c r="F174" s="1"/>
      <c r="G174" s="1"/>
      <c r="H174" s="1"/>
    </row>
    <row r="175" spans="1:9" x14ac:dyDescent="0.35">
      <c r="B175" s="1"/>
      <c r="C175" s="1" t="s">
        <v>4</v>
      </c>
      <c r="D175" s="1"/>
      <c r="E175" s="1"/>
      <c r="F175" s="1"/>
      <c r="G175" s="1"/>
      <c r="H175" s="1"/>
    </row>
    <row r="176" spans="1:9" x14ac:dyDescent="0.35">
      <c r="A176" s="60" t="s">
        <v>5</v>
      </c>
      <c r="B176" s="2"/>
      <c r="C176" s="32"/>
      <c r="D176" s="217" t="s">
        <v>137</v>
      </c>
      <c r="E176" s="218"/>
      <c r="F176" s="219"/>
      <c r="G176" s="2"/>
      <c r="H176" s="1"/>
    </row>
    <row r="177" spans="1:8" x14ac:dyDescent="0.35">
      <c r="A177" s="33"/>
      <c r="B177" s="6" t="s">
        <v>7</v>
      </c>
      <c r="C177" s="6" t="s">
        <v>8</v>
      </c>
      <c r="D177" s="8" t="s">
        <v>9</v>
      </c>
      <c r="E177" s="8" t="s">
        <v>10</v>
      </c>
      <c r="F177" s="9" t="s">
        <v>11</v>
      </c>
      <c r="G177" s="8" t="s">
        <v>12</v>
      </c>
      <c r="H177" s="1"/>
    </row>
    <row r="178" spans="1:8" x14ac:dyDescent="0.35">
      <c r="A178" s="6"/>
      <c r="B178" s="6" t="s">
        <v>13</v>
      </c>
      <c r="C178" s="6" t="s">
        <v>14</v>
      </c>
      <c r="D178" s="6" t="s">
        <v>15</v>
      </c>
      <c r="E178" s="6" t="s">
        <v>16</v>
      </c>
      <c r="F178" s="4"/>
      <c r="G178" s="8" t="s">
        <v>17</v>
      </c>
      <c r="H178" s="1"/>
    </row>
    <row r="179" spans="1:8" x14ac:dyDescent="0.35">
      <c r="A179" s="61">
        <v>1</v>
      </c>
      <c r="B179" s="11">
        <v>2</v>
      </c>
      <c r="C179" s="11">
        <v>3</v>
      </c>
      <c r="D179" s="11">
        <v>4</v>
      </c>
      <c r="E179" s="11">
        <v>5</v>
      </c>
      <c r="F179" s="12">
        <v>6</v>
      </c>
      <c r="G179" s="11">
        <v>7</v>
      </c>
      <c r="H179" s="1"/>
    </row>
    <row r="180" spans="1:8" x14ac:dyDescent="0.35">
      <c r="A180" s="62" t="s">
        <v>18</v>
      </c>
      <c r="B180" s="63"/>
      <c r="C180" s="63"/>
      <c r="D180" s="63"/>
      <c r="E180" s="63"/>
      <c r="F180" s="63"/>
      <c r="G180" s="64"/>
      <c r="H180" s="1"/>
    </row>
    <row r="181" spans="1:8" x14ac:dyDescent="0.35">
      <c r="A181" s="37" t="s">
        <v>113</v>
      </c>
      <c r="B181" s="16"/>
      <c r="C181" s="16"/>
      <c r="D181" s="16"/>
      <c r="E181" s="16"/>
      <c r="F181" s="16"/>
      <c r="G181" s="15"/>
      <c r="H181" s="1"/>
    </row>
    <row r="182" spans="1:8" x14ac:dyDescent="0.35">
      <c r="A182" s="16" t="s">
        <v>114</v>
      </c>
      <c r="B182" s="3" t="s">
        <v>21</v>
      </c>
      <c r="C182" s="17">
        <v>827892</v>
      </c>
      <c r="D182" s="17">
        <v>403674</v>
      </c>
      <c r="E182" s="65">
        <f>F182-D182</f>
        <v>508242</v>
      </c>
      <c r="F182" s="17">
        <v>911916</v>
      </c>
      <c r="G182" s="19">
        <v>956496</v>
      </c>
      <c r="H182" s="1"/>
    </row>
    <row r="183" spans="1:8" x14ac:dyDescent="0.35">
      <c r="A183" s="13" t="s">
        <v>22</v>
      </c>
      <c r="B183" s="66"/>
      <c r="D183" s="18"/>
      <c r="E183" s="18"/>
      <c r="F183" s="18"/>
      <c r="G183" s="19"/>
      <c r="H183" s="1"/>
    </row>
    <row r="184" spans="1:8" x14ac:dyDescent="0.35">
      <c r="A184" s="16" t="s">
        <v>23</v>
      </c>
      <c r="B184" s="46" t="s">
        <v>24</v>
      </c>
      <c r="C184" s="17">
        <v>96000</v>
      </c>
      <c r="D184" s="17">
        <v>38000</v>
      </c>
      <c r="E184" s="17">
        <f t="shared" ref="E184:E198" si="4">F184-D184</f>
        <v>58000</v>
      </c>
      <c r="F184" s="17">
        <v>96000</v>
      </c>
      <c r="G184" s="17">
        <v>96000</v>
      </c>
      <c r="H184" s="1"/>
    </row>
    <row r="185" spans="1:8" x14ac:dyDescent="0.35">
      <c r="A185" s="16" t="s">
        <v>25</v>
      </c>
      <c r="B185" s="3" t="s">
        <v>26</v>
      </c>
      <c r="C185" s="17">
        <v>67500</v>
      </c>
      <c r="D185" s="17">
        <v>33750</v>
      </c>
      <c r="E185" s="17">
        <f t="shared" si="4"/>
        <v>33750</v>
      </c>
      <c r="F185" s="17">
        <v>67500</v>
      </c>
      <c r="G185" s="17">
        <v>67500</v>
      </c>
      <c r="H185" s="1"/>
    </row>
    <row r="186" spans="1:8" x14ac:dyDescent="0.35">
      <c r="A186" s="16" t="s">
        <v>27</v>
      </c>
      <c r="B186" s="3" t="s">
        <v>28</v>
      </c>
      <c r="C186" s="17">
        <v>67500</v>
      </c>
      <c r="D186" s="17">
        <v>33750</v>
      </c>
      <c r="E186" s="17">
        <f t="shared" si="4"/>
        <v>33750</v>
      </c>
      <c r="F186" s="17">
        <v>67500</v>
      </c>
      <c r="G186" s="17">
        <v>67500</v>
      </c>
      <c r="H186" s="1"/>
    </row>
    <row r="187" spans="1:8" x14ac:dyDescent="0.35">
      <c r="A187" s="16" t="s">
        <v>29</v>
      </c>
      <c r="B187" s="3" t="s">
        <v>30</v>
      </c>
      <c r="C187" s="67">
        <v>20000</v>
      </c>
      <c r="D187" s="17">
        <v>15000</v>
      </c>
      <c r="E187" s="17">
        <f t="shared" si="4"/>
        <v>5000</v>
      </c>
      <c r="F187" s="17">
        <v>20000</v>
      </c>
      <c r="G187" s="17">
        <v>20000</v>
      </c>
      <c r="H187" s="1"/>
    </row>
    <row r="188" spans="1:8" x14ac:dyDescent="0.35">
      <c r="A188" s="3" t="s">
        <v>31</v>
      </c>
      <c r="B188" s="3" t="s">
        <v>32</v>
      </c>
      <c r="C188" s="17">
        <v>8000</v>
      </c>
      <c r="D188" s="17">
        <v>8000</v>
      </c>
      <c r="E188" s="17">
        <f t="shared" si="4"/>
        <v>0</v>
      </c>
      <c r="F188" s="17">
        <v>8000</v>
      </c>
      <c r="G188" s="17">
        <v>0</v>
      </c>
      <c r="H188" s="1"/>
    </row>
    <row r="189" spans="1:8" x14ac:dyDescent="0.35">
      <c r="A189" s="3" t="s">
        <v>115</v>
      </c>
      <c r="B189" s="3"/>
      <c r="C189" s="17">
        <v>0</v>
      </c>
      <c r="D189" s="17">
        <v>0</v>
      </c>
      <c r="E189" s="17">
        <v>0</v>
      </c>
      <c r="F189" s="17">
        <v>0</v>
      </c>
      <c r="G189" s="17">
        <v>79708</v>
      </c>
      <c r="H189" s="1"/>
    </row>
    <row r="190" spans="1:8" x14ac:dyDescent="0.35">
      <c r="A190" s="3" t="s">
        <v>34</v>
      </c>
      <c r="B190" s="3"/>
      <c r="C190" s="17">
        <v>0</v>
      </c>
      <c r="D190" s="17">
        <v>0</v>
      </c>
      <c r="E190" s="17">
        <v>0</v>
      </c>
      <c r="F190" s="17">
        <v>0</v>
      </c>
      <c r="G190" s="17">
        <v>79708</v>
      </c>
      <c r="H190" s="1"/>
    </row>
    <row r="191" spans="1:8" x14ac:dyDescent="0.35">
      <c r="A191" s="16" t="s">
        <v>138</v>
      </c>
      <c r="B191" s="3" t="s">
        <v>36</v>
      </c>
      <c r="C191" s="17">
        <v>68991</v>
      </c>
      <c r="D191" s="17">
        <v>75993</v>
      </c>
      <c r="E191" s="17">
        <f t="shared" si="4"/>
        <v>0</v>
      </c>
      <c r="F191" s="17">
        <v>75993</v>
      </c>
      <c r="G191" s="17">
        <v>0</v>
      </c>
      <c r="H191" s="1"/>
    </row>
    <row r="192" spans="1:8" x14ac:dyDescent="0.35">
      <c r="A192" s="16" t="s">
        <v>37</v>
      </c>
      <c r="B192" s="3" t="s">
        <v>38</v>
      </c>
      <c r="C192" s="17">
        <v>20000</v>
      </c>
      <c r="D192" s="17">
        <v>7500</v>
      </c>
      <c r="E192" s="17">
        <f t="shared" si="4"/>
        <v>12500</v>
      </c>
      <c r="F192" s="17">
        <v>20000</v>
      </c>
      <c r="G192" s="17">
        <v>20000</v>
      </c>
      <c r="H192" s="1"/>
    </row>
    <row r="193" spans="1:8" x14ac:dyDescent="0.35">
      <c r="A193" s="3" t="s">
        <v>39</v>
      </c>
      <c r="B193" s="3" t="s">
        <v>40</v>
      </c>
      <c r="C193" s="17">
        <v>0</v>
      </c>
      <c r="D193" s="17">
        <v>0</v>
      </c>
      <c r="E193" s="17">
        <f t="shared" si="4"/>
        <v>75993</v>
      </c>
      <c r="F193" s="17">
        <v>75993</v>
      </c>
      <c r="G193" s="17">
        <v>0</v>
      </c>
      <c r="H193" s="1"/>
    </row>
    <row r="194" spans="1:8" x14ac:dyDescent="0.35">
      <c r="A194" s="3" t="s">
        <v>41</v>
      </c>
      <c r="B194" s="3" t="s">
        <v>42</v>
      </c>
      <c r="C194" s="17">
        <v>99347</v>
      </c>
      <c r="D194" s="17">
        <v>48440.92</v>
      </c>
      <c r="E194" s="17">
        <f t="shared" si="4"/>
        <v>60989</v>
      </c>
      <c r="F194" s="17">
        <v>109429.92</v>
      </c>
      <c r="G194" s="17">
        <v>114779.52</v>
      </c>
      <c r="H194" s="1"/>
    </row>
    <row r="195" spans="1:8" x14ac:dyDescent="0.35">
      <c r="A195" s="3" t="s">
        <v>43</v>
      </c>
      <c r="B195" s="3" t="s">
        <v>44</v>
      </c>
      <c r="C195" s="17">
        <v>4800</v>
      </c>
      <c r="D195" s="17">
        <v>1900</v>
      </c>
      <c r="E195" s="17">
        <f t="shared" si="4"/>
        <v>2900</v>
      </c>
      <c r="F195" s="17">
        <v>4800</v>
      </c>
      <c r="G195" s="17">
        <v>4800</v>
      </c>
      <c r="H195" s="1"/>
    </row>
    <row r="196" spans="1:8" x14ac:dyDescent="0.35">
      <c r="A196" s="16" t="s">
        <v>45</v>
      </c>
      <c r="B196" s="3" t="s">
        <v>46</v>
      </c>
      <c r="C196" s="17">
        <v>9300</v>
      </c>
      <c r="D196" s="17">
        <v>6100</v>
      </c>
      <c r="E196" s="17">
        <f t="shared" si="4"/>
        <v>3500</v>
      </c>
      <c r="F196" s="17">
        <v>9600</v>
      </c>
      <c r="G196" s="17">
        <v>9450</v>
      </c>
      <c r="H196" s="1"/>
    </row>
    <row r="197" spans="1:8" x14ac:dyDescent="0.35">
      <c r="A197" s="3" t="s">
        <v>47</v>
      </c>
      <c r="B197" s="3" t="s">
        <v>48</v>
      </c>
      <c r="C197" s="17">
        <v>4432.68</v>
      </c>
      <c r="D197" s="17">
        <v>1790.54</v>
      </c>
      <c r="E197" s="17">
        <f t="shared" si="4"/>
        <v>2687.26</v>
      </c>
      <c r="F197" s="17">
        <v>4477.8</v>
      </c>
      <c r="G197" s="17">
        <v>4498.32</v>
      </c>
      <c r="H197" s="1"/>
    </row>
    <row r="198" spans="1:8" x14ac:dyDescent="0.35">
      <c r="A198" s="16" t="s">
        <v>49</v>
      </c>
      <c r="B198" s="3" t="s">
        <v>50</v>
      </c>
      <c r="C198" s="17">
        <v>4000</v>
      </c>
      <c r="D198" s="17">
        <v>0</v>
      </c>
      <c r="E198" s="17">
        <f t="shared" si="4"/>
        <v>20000</v>
      </c>
      <c r="F198" s="17">
        <v>20000</v>
      </c>
      <c r="G198" s="17">
        <v>20000</v>
      </c>
      <c r="H198" s="1"/>
    </row>
    <row r="199" spans="1:8" x14ac:dyDescent="0.35">
      <c r="A199" s="23" t="s">
        <v>51</v>
      </c>
      <c r="B199" s="35"/>
      <c r="C199" s="17">
        <f>SUM(C182:C198)</f>
        <v>1297762.68</v>
      </c>
      <c r="D199" s="17">
        <f>SUM(D182:D198)</f>
        <v>673898.46000000008</v>
      </c>
      <c r="E199" s="17">
        <f>SUM(E182:E198)</f>
        <v>817311.26</v>
      </c>
      <c r="F199" s="17">
        <f>SUM(F182:F198)</f>
        <v>1491209.72</v>
      </c>
      <c r="G199" s="17">
        <f>SUM(G182:G198)</f>
        <v>1540439.84</v>
      </c>
      <c r="H199" s="1"/>
    </row>
    <row r="200" spans="1:8" x14ac:dyDescent="0.35">
      <c r="A200" s="25" t="s">
        <v>52</v>
      </c>
      <c r="B200" s="25" t="s">
        <v>53</v>
      </c>
      <c r="C200" s="68"/>
      <c r="D200" s="68"/>
      <c r="E200" s="25" t="s">
        <v>54</v>
      </c>
      <c r="F200" s="68"/>
      <c r="G200" s="68"/>
      <c r="H200" s="1"/>
    </row>
    <row r="201" spans="1:8" x14ac:dyDescent="0.35">
      <c r="A201" s="25"/>
      <c r="C201" s="25"/>
      <c r="D201" s="25"/>
      <c r="F201" s="25"/>
      <c r="G201" s="28"/>
      <c r="H201" s="1"/>
    </row>
    <row r="202" spans="1:8" x14ac:dyDescent="0.35">
      <c r="A202" s="25"/>
      <c r="B202" s="25"/>
      <c r="C202" s="25"/>
      <c r="D202" s="25"/>
      <c r="E202" s="25"/>
      <c r="F202" s="25"/>
      <c r="G202" s="28"/>
      <c r="H202" s="1"/>
    </row>
    <row r="203" spans="1:8" x14ac:dyDescent="0.35">
      <c r="A203" s="30" t="s">
        <v>319</v>
      </c>
      <c r="B203" s="220" t="s">
        <v>315</v>
      </c>
      <c r="C203" s="220"/>
      <c r="D203" s="220"/>
      <c r="E203" s="221" t="s">
        <v>316</v>
      </c>
      <c r="F203" s="221"/>
      <c r="G203" s="28"/>
      <c r="H203" s="1"/>
    </row>
    <row r="204" spans="1:8" x14ac:dyDescent="0.35">
      <c r="A204" s="30" t="s">
        <v>139</v>
      </c>
      <c r="B204" s="220" t="s">
        <v>56</v>
      </c>
      <c r="C204" s="220"/>
      <c r="D204" s="220"/>
      <c r="E204" s="220" t="s">
        <v>57</v>
      </c>
      <c r="F204" s="220"/>
      <c r="G204" s="28"/>
      <c r="H204" s="1"/>
    </row>
    <row r="205" spans="1:8" x14ac:dyDescent="0.35">
      <c r="A205" s="25"/>
      <c r="G205" s="28"/>
      <c r="H205" s="1"/>
    </row>
    <row r="206" spans="1:8" x14ac:dyDescent="0.35">
      <c r="A206" s="1"/>
      <c r="B206" s="25"/>
      <c r="C206" s="25"/>
      <c r="D206" s="25"/>
      <c r="E206" s="25"/>
      <c r="F206" s="25"/>
      <c r="G206" s="28"/>
      <c r="H206" s="1"/>
    </row>
    <row r="207" spans="1:8" x14ac:dyDescent="0.35">
      <c r="A207" s="25"/>
      <c r="B207" s="1"/>
      <c r="C207" s="1"/>
      <c r="D207" s="1"/>
      <c r="E207" s="1"/>
      <c r="F207" s="1"/>
      <c r="G207" s="28"/>
      <c r="H207" s="1"/>
    </row>
    <row r="208" spans="1:8" x14ac:dyDescent="0.35">
      <c r="A208" s="25"/>
      <c r="B208" s="1"/>
      <c r="C208" s="1"/>
      <c r="D208" s="1"/>
      <c r="E208" s="1"/>
      <c r="F208" s="1"/>
      <c r="G208" s="28"/>
      <c r="H208" s="1"/>
    </row>
    <row r="209" spans="1:8" x14ac:dyDescent="0.35">
      <c r="A209" s="25"/>
      <c r="B209" s="25"/>
      <c r="C209" s="28"/>
      <c r="D209" s="28"/>
      <c r="E209" s="28"/>
      <c r="F209" s="28"/>
      <c r="G209" s="28"/>
      <c r="H209" s="1"/>
    </row>
    <row r="210" spans="1:8" x14ac:dyDescent="0.35">
      <c r="A210" s="25"/>
      <c r="B210" s="25"/>
      <c r="C210" s="28"/>
      <c r="D210" s="28"/>
      <c r="E210" s="28"/>
      <c r="F210" s="28"/>
      <c r="G210" s="28"/>
      <c r="H210" s="1"/>
    </row>
    <row r="211" spans="1:8" x14ac:dyDescent="0.35">
      <c r="A211" s="25"/>
      <c r="B211" s="25"/>
      <c r="C211" s="28"/>
      <c r="D211" s="28"/>
      <c r="E211" s="28"/>
      <c r="F211" s="28"/>
      <c r="G211" s="28"/>
      <c r="H211" s="1"/>
    </row>
    <row r="212" spans="1:8" x14ac:dyDescent="0.35">
      <c r="A212" s="25"/>
      <c r="B212" s="25"/>
      <c r="C212" s="28"/>
      <c r="D212" s="28"/>
      <c r="E212" s="28"/>
      <c r="F212" s="28"/>
      <c r="G212" s="28"/>
      <c r="H212" s="1"/>
    </row>
    <row r="213" spans="1:8" x14ac:dyDescent="0.35">
      <c r="A213" s="215" t="s">
        <v>5</v>
      </c>
      <c r="B213" s="7"/>
      <c r="C213" s="7"/>
      <c r="D213" s="217" t="s">
        <v>137</v>
      </c>
      <c r="E213" s="218"/>
      <c r="F213" s="219"/>
      <c r="G213" s="10"/>
      <c r="H213" s="1"/>
    </row>
    <row r="214" spans="1:8" x14ac:dyDescent="0.35">
      <c r="A214" s="216"/>
      <c r="B214" s="6" t="s">
        <v>7</v>
      </c>
      <c r="C214" s="6" t="s">
        <v>8</v>
      </c>
      <c r="D214" s="8" t="s">
        <v>9</v>
      </c>
      <c r="E214" s="8" t="s">
        <v>10</v>
      </c>
      <c r="F214" s="9" t="s">
        <v>11</v>
      </c>
      <c r="G214" s="8" t="s">
        <v>12</v>
      </c>
      <c r="H214" s="1"/>
    </row>
    <row r="215" spans="1:8" x14ac:dyDescent="0.35">
      <c r="A215" s="216"/>
      <c r="B215" s="6" t="s">
        <v>13</v>
      </c>
      <c r="C215" s="6" t="s">
        <v>14</v>
      </c>
      <c r="D215" s="6" t="s">
        <v>15</v>
      </c>
      <c r="E215" s="6" t="s">
        <v>16</v>
      </c>
      <c r="F215" s="4"/>
      <c r="G215" s="8" t="s">
        <v>17</v>
      </c>
      <c r="H215" s="1"/>
    </row>
    <row r="216" spans="1:8" x14ac:dyDescent="0.35">
      <c r="A216" s="11">
        <v>1</v>
      </c>
      <c r="B216" s="11">
        <v>2</v>
      </c>
      <c r="C216" s="11">
        <v>3</v>
      </c>
      <c r="D216" s="11">
        <v>4</v>
      </c>
      <c r="E216" s="11">
        <v>5</v>
      </c>
      <c r="F216" s="12">
        <v>6</v>
      </c>
      <c r="G216" s="11">
        <v>7</v>
      </c>
      <c r="H216" s="1"/>
    </row>
    <row r="217" spans="1:8" x14ac:dyDescent="0.35">
      <c r="A217" s="38" t="s">
        <v>58</v>
      </c>
      <c r="B217" s="69"/>
      <c r="C217" s="17"/>
      <c r="D217" s="17"/>
      <c r="E217" s="17"/>
      <c r="F217" s="17"/>
      <c r="G217" s="17"/>
      <c r="H217" s="1"/>
    </row>
    <row r="218" spans="1:8" x14ac:dyDescent="0.35">
      <c r="A218" s="16" t="s">
        <v>140</v>
      </c>
      <c r="B218" s="3" t="s">
        <v>60</v>
      </c>
      <c r="C218" s="17">
        <v>43926</v>
      </c>
      <c r="D218" s="17">
        <v>10050</v>
      </c>
      <c r="E218" s="17">
        <f t="shared" ref="E218:E230" si="5">F218-D218</f>
        <v>39950</v>
      </c>
      <c r="F218" s="17">
        <v>50000</v>
      </c>
      <c r="G218" s="17">
        <v>50000</v>
      </c>
      <c r="H218" s="1"/>
    </row>
    <row r="219" spans="1:8" x14ac:dyDescent="0.35">
      <c r="A219" s="16" t="s">
        <v>141</v>
      </c>
      <c r="B219" s="3" t="s">
        <v>60</v>
      </c>
      <c r="C219" s="17">
        <v>0</v>
      </c>
      <c r="D219" s="17">
        <v>0</v>
      </c>
      <c r="E219" s="17">
        <v>0</v>
      </c>
      <c r="F219" s="17">
        <v>0</v>
      </c>
      <c r="G219" s="17">
        <v>10000</v>
      </c>
      <c r="H219" s="1"/>
    </row>
    <row r="220" spans="1:8" x14ac:dyDescent="0.35">
      <c r="A220" s="16" t="s">
        <v>142</v>
      </c>
      <c r="B220" s="3" t="s">
        <v>69</v>
      </c>
      <c r="C220" s="17">
        <v>55490</v>
      </c>
      <c r="D220" s="17">
        <v>23050</v>
      </c>
      <c r="E220" s="17">
        <f t="shared" si="5"/>
        <v>26950</v>
      </c>
      <c r="F220" s="17">
        <v>50000</v>
      </c>
      <c r="G220" s="17">
        <v>50000</v>
      </c>
      <c r="H220" s="1"/>
    </row>
    <row r="221" spans="1:8" x14ac:dyDescent="0.35">
      <c r="A221" s="16" t="s">
        <v>143</v>
      </c>
      <c r="B221" s="3" t="s">
        <v>69</v>
      </c>
      <c r="C221" s="21">
        <v>0</v>
      </c>
      <c r="D221" s="17">
        <v>0</v>
      </c>
      <c r="E221" s="17">
        <f t="shared" si="5"/>
        <v>10000</v>
      </c>
      <c r="F221" s="17">
        <v>10000</v>
      </c>
      <c r="G221" s="17">
        <v>20000</v>
      </c>
      <c r="H221" s="1"/>
    </row>
    <row r="222" spans="1:8" x14ac:dyDescent="0.35">
      <c r="A222" s="16" t="s">
        <v>144</v>
      </c>
      <c r="B222" s="3" t="s">
        <v>72</v>
      </c>
      <c r="C222" s="17">
        <v>29841.25</v>
      </c>
      <c r="D222" s="17">
        <v>5138</v>
      </c>
      <c r="E222" s="17">
        <f t="shared" si="5"/>
        <v>24862</v>
      </c>
      <c r="F222" s="17">
        <v>30000</v>
      </c>
      <c r="G222" s="17">
        <v>30000</v>
      </c>
      <c r="H222" s="1"/>
    </row>
    <row r="223" spans="1:8" x14ac:dyDescent="0.35">
      <c r="A223" s="3" t="s">
        <v>145</v>
      </c>
      <c r="B223" s="3" t="s">
        <v>76</v>
      </c>
      <c r="C223" s="17">
        <v>19986.7</v>
      </c>
      <c r="D223" s="17">
        <v>5000</v>
      </c>
      <c r="E223" s="17">
        <f t="shared" si="5"/>
        <v>15000</v>
      </c>
      <c r="F223" s="17">
        <v>20000</v>
      </c>
      <c r="G223" s="17">
        <v>20000</v>
      </c>
      <c r="H223" s="1"/>
    </row>
    <row r="224" spans="1:8" x14ac:dyDescent="0.35">
      <c r="A224" s="70" t="s">
        <v>146</v>
      </c>
      <c r="B224" s="3" t="s">
        <v>78</v>
      </c>
      <c r="C224" s="17">
        <v>10671.6</v>
      </c>
      <c r="D224" s="52">
        <v>12402</v>
      </c>
      <c r="E224" s="52">
        <f t="shared" si="5"/>
        <v>9598</v>
      </c>
      <c r="F224" s="53">
        <v>22000</v>
      </c>
      <c r="G224" s="53">
        <v>22000</v>
      </c>
      <c r="H224" s="1"/>
    </row>
    <row r="225" spans="1:8" x14ac:dyDescent="0.35">
      <c r="A225" s="3" t="s">
        <v>147</v>
      </c>
      <c r="B225" s="16" t="s">
        <v>80</v>
      </c>
      <c r="C225" s="52">
        <v>14400</v>
      </c>
      <c r="D225" s="17">
        <v>2240</v>
      </c>
      <c r="E225" s="17">
        <f t="shared" si="5"/>
        <v>9760</v>
      </c>
      <c r="F225" s="17">
        <v>12000</v>
      </c>
      <c r="G225" s="17">
        <v>12000</v>
      </c>
      <c r="H225" s="1"/>
    </row>
    <row r="226" spans="1:8" x14ac:dyDescent="0.35">
      <c r="A226" s="54" t="s">
        <v>148</v>
      </c>
      <c r="B226" s="16" t="s">
        <v>84</v>
      </c>
      <c r="C226" s="17">
        <v>5490</v>
      </c>
      <c r="D226" s="17">
        <v>0</v>
      </c>
      <c r="E226" s="17">
        <f t="shared" si="5"/>
        <v>10000</v>
      </c>
      <c r="F226" s="17">
        <v>10000</v>
      </c>
      <c r="G226" s="17">
        <v>10000</v>
      </c>
      <c r="H226" s="1"/>
    </row>
    <row r="227" spans="1:8" x14ac:dyDescent="0.35">
      <c r="A227" s="3" t="s">
        <v>149</v>
      </c>
      <c r="B227" s="16" t="s">
        <v>128</v>
      </c>
      <c r="C227" s="17">
        <v>0</v>
      </c>
      <c r="D227" s="17">
        <v>0</v>
      </c>
      <c r="E227" s="17">
        <f t="shared" si="5"/>
        <v>10000</v>
      </c>
      <c r="F227" s="17">
        <v>10000</v>
      </c>
      <c r="G227" s="17">
        <v>10000</v>
      </c>
      <c r="H227" s="1" t="s">
        <v>150</v>
      </c>
    </row>
    <row r="228" spans="1:8" x14ac:dyDescent="0.35">
      <c r="A228" s="54" t="s">
        <v>151</v>
      </c>
      <c r="B228" s="3" t="s">
        <v>125</v>
      </c>
      <c r="C228" s="17">
        <v>0</v>
      </c>
      <c r="D228" s="17">
        <v>215.46</v>
      </c>
      <c r="E228" s="17">
        <f t="shared" si="5"/>
        <v>1784.54</v>
      </c>
      <c r="F228" s="17">
        <v>2000</v>
      </c>
      <c r="G228" s="17">
        <v>2000</v>
      </c>
      <c r="H228" s="1"/>
    </row>
    <row r="229" spans="1:8" x14ac:dyDescent="0.35">
      <c r="A229" s="70" t="s">
        <v>152</v>
      </c>
      <c r="B229" s="16"/>
      <c r="C229" s="17">
        <v>0</v>
      </c>
      <c r="D229" s="17">
        <v>59280</v>
      </c>
      <c r="E229" s="17">
        <f t="shared" si="5"/>
        <v>30720</v>
      </c>
      <c r="F229" s="17">
        <v>90000</v>
      </c>
      <c r="G229" s="17">
        <v>90000</v>
      </c>
      <c r="H229" s="1"/>
    </row>
    <row r="230" spans="1:8" x14ac:dyDescent="0.35">
      <c r="A230" s="16" t="s">
        <v>153</v>
      </c>
      <c r="B230" s="3" t="s">
        <v>100</v>
      </c>
      <c r="C230" s="17">
        <v>72569</v>
      </c>
      <c r="D230" s="17">
        <v>8228</v>
      </c>
      <c r="E230" s="17">
        <f t="shared" si="5"/>
        <v>94012</v>
      </c>
      <c r="F230" s="17">
        <v>102240</v>
      </c>
      <c r="G230" s="17">
        <v>102240</v>
      </c>
      <c r="H230" s="1"/>
    </row>
    <row r="231" spans="1:8" x14ac:dyDescent="0.35">
      <c r="A231" s="13" t="s">
        <v>154</v>
      </c>
      <c r="B231" s="38"/>
      <c r="C231" s="24">
        <f>SUM(C218:C230)</f>
        <v>252374.55000000002</v>
      </c>
      <c r="D231" s="24">
        <f>SUM(D218:D230)</f>
        <v>125603.45999999999</v>
      </c>
      <c r="E231" s="24">
        <f>SUM(E218:E230)</f>
        <v>282636.54000000004</v>
      </c>
      <c r="F231" s="24">
        <f>SUM(F218:F230)</f>
        <v>408240</v>
      </c>
      <c r="G231" s="49">
        <f>SUM(G218:G230)</f>
        <v>428240</v>
      </c>
      <c r="H231" s="1"/>
    </row>
    <row r="232" spans="1:8" x14ac:dyDescent="0.35">
      <c r="A232" s="13" t="s">
        <v>106</v>
      </c>
      <c r="B232" s="14"/>
      <c r="C232" s="18"/>
      <c r="D232" s="18"/>
      <c r="E232" s="18"/>
      <c r="F232" s="18"/>
      <c r="G232" s="19"/>
      <c r="H232" s="1"/>
    </row>
    <row r="233" spans="1:8" x14ac:dyDescent="0.35">
      <c r="A233" s="13" t="s">
        <v>107</v>
      </c>
      <c r="B233" s="14"/>
      <c r="C233" s="18"/>
      <c r="D233" s="18"/>
      <c r="E233" s="18"/>
      <c r="F233" s="18"/>
      <c r="G233" s="19"/>
      <c r="H233" s="1"/>
    </row>
    <row r="234" spans="1:8" x14ac:dyDescent="0.35">
      <c r="A234" s="16" t="s">
        <v>155</v>
      </c>
      <c r="B234" s="2" t="s">
        <v>109</v>
      </c>
      <c r="C234" s="17"/>
      <c r="D234" s="17">
        <v>0</v>
      </c>
      <c r="E234" s="17">
        <v>10000</v>
      </c>
      <c r="F234" s="17">
        <v>10000</v>
      </c>
      <c r="G234" s="17">
        <v>0</v>
      </c>
      <c r="H234" s="1"/>
    </row>
    <row r="235" spans="1:8" x14ac:dyDescent="0.35">
      <c r="A235" s="16" t="s">
        <v>156</v>
      </c>
      <c r="B235" s="2" t="s">
        <v>157</v>
      </c>
      <c r="C235" s="17"/>
      <c r="D235" s="17">
        <v>0</v>
      </c>
      <c r="E235" s="17">
        <v>10000</v>
      </c>
      <c r="F235" s="17">
        <v>10000</v>
      </c>
      <c r="G235" s="17">
        <v>0</v>
      </c>
      <c r="H235" s="1"/>
    </row>
    <row r="236" spans="1:8" x14ac:dyDescent="0.35">
      <c r="A236" s="16" t="s">
        <v>158</v>
      </c>
      <c r="B236" s="2"/>
      <c r="C236" s="17">
        <v>0</v>
      </c>
      <c r="D236" s="17">
        <v>0</v>
      </c>
      <c r="E236" s="17">
        <v>0</v>
      </c>
      <c r="F236" s="17">
        <v>0</v>
      </c>
      <c r="G236" s="17">
        <v>20000</v>
      </c>
      <c r="H236" s="1"/>
    </row>
    <row r="237" spans="1:8" x14ac:dyDescent="0.35">
      <c r="A237" s="38" t="s">
        <v>159</v>
      </c>
      <c r="B237" s="38"/>
      <c r="C237" s="24">
        <v>0</v>
      </c>
      <c r="D237" s="24">
        <v>0</v>
      </c>
      <c r="E237" s="24">
        <f>SUM(E234:E235)</f>
        <v>20000</v>
      </c>
      <c r="F237" s="24">
        <f>SUM(F234:F235)</f>
        <v>20000</v>
      </c>
      <c r="G237" s="24">
        <f>SUM(G236)</f>
        <v>20000</v>
      </c>
      <c r="H237" s="1"/>
    </row>
    <row r="238" spans="1:8" x14ac:dyDescent="0.35">
      <c r="A238" s="43" t="s">
        <v>111</v>
      </c>
      <c r="B238" s="43"/>
      <c r="C238" s="40">
        <f>C199+C231</f>
        <v>1550137.23</v>
      </c>
      <c r="D238" s="40">
        <f>D199+D231</f>
        <v>799501.92</v>
      </c>
      <c r="E238" s="40">
        <f>E199+E231+E237</f>
        <v>1119947.8</v>
      </c>
      <c r="F238" s="40">
        <f>F199+F231+F237</f>
        <v>1919449.72</v>
      </c>
      <c r="G238" s="40">
        <f>G199+G231+G237</f>
        <v>1988679.84</v>
      </c>
      <c r="H238" s="1"/>
    </row>
    <row r="239" spans="1:8" x14ac:dyDescent="0.35">
      <c r="A239" s="58" t="s">
        <v>52</v>
      </c>
      <c r="B239" s="58" t="s">
        <v>53</v>
      </c>
      <c r="C239" s="58"/>
      <c r="D239" s="58"/>
      <c r="E239" s="58" t="s">
        <v>54</v>
      </c>
      <c r="F239" s="58"/>
      <c r="G239" s="58"/>
      <c r="H239" s="1"/>
    </row>
    <row r="240" spans="1:8" x14ac:dyDescent="0.35">
      <c r="A240" s="25"/>
      <c r="B240" s="25"/>
      <c r="C240" s="25"/>
      <c r="D240" s="25"/>
      <c r="E240" s="25"/>
      <c r="F240" s="25"/>
      <c r="G240" s="25"/>
      <c r="H240" s="1"/>
    </row>
    <row r="241" spans="1:8" x14ac:dyDescent="0.35">
      <c r="A241" s="71" t="s">
        <v>4</v>
      </c>
      <c r="B241" s="25"/>
      <c r="C241" s="25"/>
      <c r="D241" s="25"/>
      <c r="E241" s="25"/>
      <c r="F241" s="25"/>
      <c r="G241" s="25"/>
      <c r="H241" s="1"/>
    </row>
    <row r="242" spans="1:8" x14ac:dyDescent="0.35">
      <c r="A242" s="30" t="s">
        <v>319</v>
      </c>
      <c r="B242" s="220" t="s">
        <v>315</v>
      </c>
      <c r="C242" s="220"/>
      <c r="D242" s="220"/>
      <c r="E242" s="221" t="s">
        <v>316</v>
      </c>
      <c r="F242" s="221"/>
      <c r="G242" s="25"/>
      <c r="H242" s="1"/>
    </row>
    <row r="243" spans="1:8" x14ac:dyDescent="0.35">
      <c r="A243" s="30" t="s">
        <v>139</v>
      </c>
      <c r="B243" s="220" t="s">
        <v>56</v>
      </c>
      <c r="C243" s="220"/>
      <c r="D243" s="220"/>
      <c r="E243" s="220" t="s">
        <v>57</v>
      </c>
      <c r="F243" s="220"/>
      <c r="G243" s="25"/>
      <c r="H243" s="1"/>
    </row>
    <row r="244" spans="1:8" x14ac:dyDescent="0.35">
      <c r="A244" s="25"/>
      <c r="B244" s="25"/>
      <c r="C244" s="25"/>
      <c r="D244" s="25"/>
      <c r="E244" s="25"/>
      <c r="F244" s="25"/>
      <c r="G244" s="25"/>
      <c r="H244" s="1"/>
    </row>
    <row r="245" spans="1:8" x14ac:dyDescent="0.35">
      <c r="A245" s="1"/>
      <c r="B245" s="1"/>
      <c r="C245" s="1"/>
      <c r="D245" s="1"/>
      <c r="E245" s="1"/>
      <c r="F245" s="1"/>
      <c r="G245" s="1"/>
      <c r="H245" s="1"/>
    </row>
    <row r="246" spans="1:8" x14ac:dyDescent="0.35">
      <c r="A246" s="1"/>
      <c r="B246" s="1"/>
      <c r="C246" s="1"/>
      <c r="D246" s="1"/>
      <c r="E246" s="1"/>
      <c r="F246" s="1"/>
      <c r="G246" s="1"/>
      <c r="H246" s="1"/>
    </row>
    <row r="247" spans="1:8" x14ac:dyDescent="0.35">
      <c r="A247" s="1"/>
      <c r="B247" s="1"/>
      <c r="C247" s="1"/>
      <c r="D247" s="1"/>
      <c r="E247" s="1"/>
      <c r="F247" s="1"/>
      <c r="G247" s="1"/>
      <c r="H247" s="1"/>
    </row>
    <row r="248" spans="1:8" x14ac:dyDescent="0.35">
      <c r="A248" s="1"/>
      <c r="B248" s="1"/>
      <c r="C248" s="1"/>
      <c r="D248" s="1"/>
      <c r="E248" s="1"/>
      <c r="F248" s="1"/>
      <c r="G248" s="1"/>
      <c r="H248" s="1"/>
    </row>
    <row r="249" spans="1:8" x14ac:dyDescent="0.35">
      <c r="A249" s="1"/>
      <c r="B249" s="1"/>
      <c r="C249" s="1"/>
      <c r="D249" s="1"/>
      <c r="E249" s="1"/>
      <c r="F249" s="1"/>
      <c r="G249" s="1"/>
      <c r="H249" s="1"/>
    </row>
    <row r="250" spans="1:8" x14ac:dyDescent="0.35">
      <c r="A250" s="1" t="s">
        <v>0</v>
      </c>
      <c r="B250" s="1"/>
      <c r="C250" s="1"/>
      <c r="D250" s="1"/>
      <c r="E250" s="1"/>
      <c r="F250" s="1"/>
      <c r="G250" s="1"/>
      <c r="H250" s="1"/>
    </row>
    <row r="251" spans="1:8" x14ac:dyDescent="0.35">
      <c r="A251" s="1"/>
      <c r="B251" s="1"/>
      <c r="C251" s="1"/>
      <c r="D251" s="1"/>
      <c r="E251" s="1"/>
      <c r="F251" s="1"/>
      <c r="G251" s="1"/>
      <c r="H251" s="1"/>
    </row>
    <row r="252" spans="1:8" x14ac:dyDescent="0.35">
      <c r="A252" s="213" t="s">
        <v>1</v>
      </c>
      <c r="B252" s="213"/>
      <c r="C252" s="213"/>
      <c r="D252" s="213"/>
      <c r="E252" s="213"/>
      <c r="F252" s="213"/>
      <c r="G252" s="213"/>
      <c r="H252" s="1"/>
    </row>
    <row r="253" spans="1:8" x14ac:dyDescent="0.35">
      <c r="A253" s="213" t="s">
        <v>2</v>
      </c>
      <c r="B253" s="213"/>
      <c r="C253" s="213"/>
      <c r="D253" s="213"/>
      <c r="E253" s="213"/>
      <c r="F253" s="213"/>
      <c r="G253" s="213"/>
      <c r="H253" s="1"/>
    </row>
    <row r="254" spans="1:8" x14ac:dyDescent="0.35">
      <c r="A254" s="1"/>
      <c r="B254" s="1"/>
      <c r="C254" s="1"/>
      <c r="D254" s="1"/>
      <c r="E254" s="1"/>
      <c r="F254" s="1"/>
      <c r="G254" s="1"/>
      <c r="H254" s="1"/>
    </row>
    <row r="255" spans="1:8" x14ac:dyDescent="0.35">
      <c r="A255" s="1" t="s">
        <v>160</v>
      </c>
      <c r="B255" s="1" t="s">
        <v>4</v>
      </c>
      <c r="C255" s="1"/>
      <c r="D255" s="1"/>
      <c r="E255" s="1"/>
      <c r="F255" s="1"/>
      <c r="G255" s="1"/>
      <c r="H255" s="1"/>
    </row>
    <row r="256" spans="1:8" x14ac:dyDescent="0.35">
      <c r="A256" s="1"/>
      <c r="B256" s="1"/>
      <c r="C256" s="1" t="s">
        <v>4</v>
      </c>
      <c r="D256" s="1"/>
      <c r="E256" s="1"/>
      <c r="F256" s="1"/>
      <c r="G256" s="1"/>
      <c r="H256" s="1"/>
    </row>
    <row r="257" spans="1:8" x14ac:dyDescent="0.35">
      <c r="A257" s="215" t="s">
        <v>5</v>
      </c>
      <c r="B257" s="2"/>
      <c r="C257" s="2"/>
      <c r="D257" s="217" t="s">
        <v>137</v>
      </c>
      <c r="E257" s="218"/>
      <c r="F257" s="219"/>
      <c r="G257" s="2"/>
      <c r="H257" s="1"/>
    </row>
    <row r="258" spans="1:8" x14ac:dyDescent="0.35">
      <c r="A258" s="216"/>
      <c r="B258" s="6" t="s">
        <v>7</v>
      </c>
      <c r="C258" s="6" t="s">
        <v>8</v>
      </c>
      <c r="D258" s="6"/>
      <c r="E258" s="6"/>
      <c r="F258" s="9" t="s">
        <v>11</v>
      </c>
      <c r="G258" s="8" t="s">
        <v>12</v>
      </c>
      <c r="H258" s="1"/>
    </row>
    <row r="259" spans="1:8" x14ac:dyDescent="0.35">
      <c r="A259" s="216"/>
      <c r="B259" s="6" t="s">
        <v>13</v>
      </c>
      <c r="C259" s="6" t="s">
        <v>14</v>
      </c>
      <c r="D259" s="6" t="s">
        <v>15</v>
      </c>
      <c r="E259" s="6" t="s">
        <v>16</v>
      </c>
      <c r="F259" s="4"/>
      <c r="G259" s="8" t="s">
        <v>17</v>
      </c>
      <c r="H259" s="1"/>
    </row>
    <row r="260" spans="1:8" x14ac:dyDescent="0.35">
      <c r="A260" s="11">
        <v>1</v>
      </c>
      <c r="B260" s="11">
        <v>2</v>
      </c>
      <c r="C260" s="11">
        <v>3</v>
      </c>
      <c r="D260" s="11">
        <v>4</v>
      </c>
      <c r="E260" s="11">
        <v>5</v>
      </c>
      <c r="F260" s="12">
        <v>6</v>
      </c>
      <c r="G260" s="11">
        <v>7</v>
      </c>
      <c r="H260" s="1"/>
    </row>
    <row r="261" spans="1:8" x14ac:dyDescent="0.35">
      <c r="A261" s="13" t="s">
        <v>18</v>
      </c>
      <c r="B261" s="14"/>
      <c r="C261" s="14"/>
      <c r="D261" s="14"/>
      <c r="E261" s="14"/>
      <c r="F261" s="14"/>
      <c r="G261" s="15"/>
      <c r="H261" s="1"/>
    </row>
    <row r="262" spans="1:8" x14ac:dyDescent="0.35">
      <c r="A262" s="16" t="s">
        <v>113</v>
      </c>
      <c r="B262" s="16"/>
      <c r="C262" s="16"/>
      <c r="D262" s="16"/>
      <c r="E262" s="16"/>
      <c r="F262" s="16"/>
      <c r="G262" s="16"/>
      <c r="H262" s="1"/>
    </row>
    <row r="263" spans="1:8" x14ac:dyDescent="0.35">
      <c r="A263" s="16" t="s">
        <v>114</v>
      </c>
      <c r="B263" s="3" t="s">
        <v>21</v>
      </c>
      <c r="C263" s="17">
        <v>675696</v>
      </c>
      <c r="D263" s="17">
        <v>374015</v>
      </c>
      <c r="E263" s="17">
        <f>F263-D263</f>
        <v>374221</v>
      </c>
      <c r="F263" s="17">
        <v>748236</v>
      </c>
      <c r="G263" s="17">
        <v>796668</v>
      </c>
      <c r="H263" s="1"/>
    </row>
    <row r="264" spans="1:8" x14ac:dyDescent="0.35">
      <c r="A264" s="16"/>
      <c r="B264" s="3"/>
      <c r="C264" s="17"/>
      <c r="D264" s="17"/>
      <c r="E264" s="17"/>
      <c r="F264" s="17"/>
      <c r="G264" s="17"/>
      <c r="H264" s="1"/>
    </row>
    <row r="265" spans="1:8" x14ac:dyDescent="0.35">
      <c r="A265" s="13" t="s">
        <v>22</v>
      </c>
      <c r="B265" s="66"/>
      <c r="C265" s="18"/>
      <c r="D265" s="18"/>
      <c r="E265" s="18"/>
      <c r="F265" s="18"/>
      <c r="G265" s="19"/>
      <c r="H265" s="1"/>
    </row>
    <row r="266" spans="1:8" x14ac:dyDescent="0.35">
      <c r="A266" s="16" t="s">
        <v>161</v>
      </c>
      <c r="B266" s="16" t="s">
        <v>24</v>
      </c>
      <c r="C266" s="17">
        <v>72000</v>
      </c>
      <c r="D266" s="17">
        <v>36000</v>
      </c>
      <c r="E266" s="17">
        <f t="shared" ref="E266:E280" si="6">F266-D266</f>
        <v>36000</v>
      </c>
      <c r="F266" s="17">
        <v>72000</v>
      </c>
      <c r="G266" s="17">
        <v>72000</v>
      </c>
      <c r="H266" s="1"/>
    </row>
    <row r="267" spans="1:8" x14ac:dyDescent="0.35">
      <c r="A267" s="16" t="s">
        <v>162</v>
      </c>
      <c r="B267" s="3" t="s">
        <v>26</v>
      </c>
      <c r="C267" s="17">
        <v>67500</v>
      </c>
      <c r="D267" s="17">
        <v>33750</v>
      </c>
      <c r="E267" s="17">
        <f t="shared" si="6"/>
        <v>33750</v>
      </c>
      <c r="F267" s="17">
        <v>67500</v>
      </c>
      <c r="G267" s="17">
        <v>67500</v>
      </c>
      <c r="H267" s="1"/>
    </row>
    <row r="268" spans="1:8" x14ac:dyDescent="0.35">
      <c r="A268" s="16" t="s">
        <v>163</v>
      </c>
      <c r="B268" s="3" t="s">
        <v>28</v>
      </c>
      <c r="C268" s="17">
        <v>67500</v>
      </c>
      <c r="D268" s="17">
        <v>33750</v>
      </c>
      <c r="E268" s="17">
        <f t="shared" si="6"/>
        <v>33750</v>
      </c>
      <c r="F268" s="17">
        <v>67500</v>
      </c>
      <c r="G268" s="17">
        <v>67500</v>
      </c>
      <c r="H268" s="1"/>
    </row>
    <row r="269" spans="1:8" x14ac:dyDescent="0.35">
      <c r="A269" s="16" t="s">
        <v>164</v>
      </c>
      <c r="B269" s="3" t="s">
        <v>30</v>
      </c>
      <c r="C269" s="17">
        <v>15000</v>
      </c>
      <c r="D269" s="17">
        <v>15000</v>
      </c>
      <c r="E269" s="17">
        <f t="shared" si="6"/>
        <v>0</v>
      </c>
      <c r="F269" s="17">
        <v>15000</v>
      </c>
      <c r="G269" s="17">
        <v>15000</v>
      </c>
      <c r="H269" s="1"/>
    </row>
    <row r="270" spans="1:8" x14ac:dyDescent="0.35">
      <c r="A270" s="16" t="s">
        <v>165</v>
      </c>
      <c r="B270" s="3" t="s">
        <v>32</v>
      </c>
      <c r="C270" s="17">
        <v>6000</v>
      </c>
      <c r="D270" s="17">
        <v>6000</v>
      </c>
      <c r="E270" s="17">
        <f t="shared" si="6"/>
        <v>0</v>
      </c>
      <c r="F270" s="17">
        <v>6000</v>
      </c>
      <c r="G270" s="17">
        <v>0</v>
      </c>
      <c r="H270" s="1"/>
    </row>
    <row r="271" spans="1:8" x14ac:dyDescent="0.35">
      <c r="A271" s="16" t="s">
        <v>166</v>
      </c>
      <c r="B271" s="3"/>
      <c r="C271" s="17">
        <v>0</v>
      </c>
      <c r="D271" s="17">
        <v>0</v>
      </c>
      <c r="E271" s="17">
        <v>0</v>
      </c>
      <c r="F271" s="17">
        <v>0</v>
      </c>
      <c r="G271" s="17">
        <v>66389</v>
      </c>
      <c r="H271" s="1"/>
    </row>
    <row r="272" spans="1:8" x14ac:dyDescent="0.35">
      <c r="A272" s="16" t="s">
        <v>167</v>
      </c>
      <c r="B272" s="3"/>
      <c r="C272" s="17"/>
      <c r="D272" s="17"/>
      <c r="E272" s="17"/>
      <c r="F272" s="17"/>
      <c r="G272" s="17">
        <v>66389</v>
      </c>
      <c r="H272" s="1"/>
    </row>
    <row r="273" spans="1:9" x14ac:dyDescent="0.35">
      <c r="A273" s="16" t="s">
        <v>168</v>
      </c>
      <c r="B273" s="3" t="s">
        <v>36</v>
      </c>
      <c r="C273" s="17">
        <v>56308</v>
      </c>
      <c r="D273" s="17">
        <v>62353</v>
      </c>
      <c r="E273" s="17">
        <f t="shared" si="6"/>
        <v>0</v>
      </c>
      <c r="F273" s="17">
        <v>62353</v>
      </c>
      <c r="G273" s="17">
        <v>0</v>
      </c>
      <c r="H273" s="1"/>
    </row>
    <row r="274" spans="1:9" x14ac:dyDescent="0.35">
      <c r="A274" s="16" t="s">
        <v>169</v>
      </c>
      <c r="B274" s="3" t="s">
        <v>38</v>
      </c>
      <c r="C274" s="17">
        <v>15000</v>
      </c>
      <c r="D274" s="17">
        <v>7500</v>
      </c>
      <c r="E274" s="17">
        <f t="shared" si="6"/>
        <v>7500</v>
      </c>
      <c r="F274" s="17">
        <v>15000</v>
      </c>
      <c r="G274" s="17">
        <v>15000</v>
      </c>
      <c r="H274" s="1"/>
    </row>
    <row r="275" spans="1:9" x14ac:dyDescent="0.35">
      <c r="A275" s="3" t="s">
        <v>39</v>
      </c>
      <c r="B275" s="3" t="s">
        <v>40</v>
      </c>
      <c r="C275" s="21">
        <v>0</v>
      </c>
      <c r="D275" s="21">
        <v>0</v>
      </c>
      <c r="E275" s="21">
        <f t="shared" si="6"/>
        <v>62353</v>
      </c>
      <c r="F275" s="21">
        <v>62353</v>
      </c>
      <c r="G275" s="17">
        <v>0</v>
      </c>
      <c r="H275" s="1"/>
    </row>
    <row r="276" spans="1:9" x14ac:dyDescent="0.35">
      <c r="A276" s="3" t="s">
        <v>41</v>
      </c>
      <c r="B276" s="3" t="s">
        <v>42</v>
      </c>
      <c r="C276" s="17">
        <v>81083.520000000004</v>
      </c>
      <c r="D276" s="17">
        <v>44881.9</v>
      </c>
      <c r="E276" s="17">
        <f t="shared" si="6"/>
        <v>44906.420000000006</v>
      </c>
      <c r="F276" s="17">
        <v>89788.32</v>
      </c>
      <c r="G276" s="17">
        <v>95600.16</v>
      </c>
      <c r="H276" s="1"/>
    </row>
    <row r="277" spans="1:9" x14ac:dyDescent="0.35">
      <c r="A277" s="3" t="s">
        <v>43</v>
      </c>
      <c r="B277" s="3" t="s">
        <v>44</v>
      </c>
      <c r="C277" s="17">
        <v>3600</v>
      </c>
      <c r="D277" s="17">
        <v>1800</v>
      </c>
      <c r="E277" s="17">
        <f t="shared" si="6"/>
        <v>1800</v>
      </c>
      <c r="F277" s="17">
        <v>3600</v>
      </c>
      <c r="G277" s="17">
        <v>3600</v>
      </c>
      <c r="H277" s="1"/>
    </row>
    <row r="278" spans="1:9" x14ac:dyDescent="0.35">
      <c r="A278" s="16" t="s">
        <v>45</v>
      </c>
      <c r="B278" s="3" t="s">
        <v>46</v>
      </c>
      <c r="C278" s="17">
        <v>7800</v>
      </c>
      <c r="D278" s="17">
        <v>4037.5</v>
      </c>
      <c r="E278" s="17">
        <f t="shared" si="6"/>
        <v>4062.5</v>
      </c>
      <c r="F278" s="17">
        <v>8100</v>
      </c>
      <c r="G278" s="17">
        <v>8100</v>
      </c>
      <c r="H278" s="1"/>
    </row>
    <row r="279" spans="1:9" x14ac:dyDescent="0.35">
      <c r="A279" s="3" t="s">
        <v>47</v>
      </c>
      <c r="B279" s="3" t="s">
        <v>48</v>
      </c>
      <c r="C279" s="17">
        <v>3354.96</v>
      </c>
      <c r="D279" s="17">
        <v>1699.02</v>
      </c>
      <c r="E279" s="17">
        <f t="shared" si="6"/>
        <v>1699.02</v>
      </c>
      <c r="F279" s="17">
        <v>3398.04</v>
      </c>
      <c r="G279" s="17">
        <v>3443.04</v>
      </c>
      <c r="H279" s="1"/>
    </row>
    <row r="280" spans="1:9" x14ac:dyDescent="0.35">
      <c r="A280" s="16" t="s">
        <v>49</v>
      </c>
      <c r="B280" s="35" t="s">
        <v>50</v>
      </c>
      <c r="C280" s="17">
        <v>3000</v>
      </c>
      <c r="D280" s="17">
        <v>0</v>
      </c>
      <c r="E280" s="17">
        <f t="shared" si="6"/>
        <v>15000</v>
      </c>
      <c r="F280" s="17">
        <v>15000</v>
      </c>
      <c r="G280" s="17">
        <v>15000</v>
      </c>
      <c r="H280" s="1"/>
    </row>
    <row r="281" spans="1:9" x14ac:dyDescent="0.35">
      <c r="A281" s="23" t="s">
        <v>51</v>
      </c>
      <c r="B281" s="72"/>
      <c r="C281" s="73">
        <f>SUM(C263:C280)</f>
        <v>1073842.48</v>
      </c>
      <c r="D281" s="24">
        <f>SUM(D263:D280)</f>
        <v>620786.42000000004</v>
      </c>
      <c r="E281" s="24">
        <f>SUM(E263:E280)</f>
        <v>615041.94000000006</v>
      </c>
      <c r="F281" s="24">
        <f>SUM(F263:F280)</f>
        <v>1235828.3600000001</v>
      </c>
      <c r="G281" s="24">
        <f>SUM(G263:G280)</f>
        <v>1292189.2</v>
      </c>
      <c r="H281" s="1"/>
    </row>
    <row r="282" spans="1:9" x14ac:dyDescent="0.35">
      <c r="A282" s="58" t="s">
        <v>52</v>
      </c>
      <c r="B282" s="58" t="s">
        <v>53</v>
      </c>
      <c r="C282" s="58"/>
      <c r="D282" s="58"/>
      <c r="E282" s="58" t="s">
        <v>54</v>
      </c>
      <c r="F282" s="58"/>
      <c r="G282" s="29"/>
      <c r="H282" s="1"/>
    </row>
    <row r="283" spans="1:9" x14ac:dyDescent="0.35">
      <c r="A283" s="25"/>
      <c r="B283" s="25"/>
      <c r="C283" s="25"/>
      <c r="D283" s="25"/>
      <c r="E283" s="25"/>
      <c r="F283" s="25"/>
      <c r="G283" s="28"/>
      <c r="H283" s="1"/>
    </row>
    <row r="284" spans="1:9" x14ac:dyDescent="0.35">
      <c r="A284" s="25"/>
      <c r="B284" s="25"/>
      <c r="C284" s="25"/>
      <c r="D284" s="25"/>
      <c r="E284" s="25"/>
      <c r="F284" s="25"/>
      <c r="G284" s="28"/>
      <c r="H284" s="1"/>
    </row>
    <row r="285" spans="1:9" x14ac:dyDescent="0.35">
      <c r="A285" s="25"/>
      <c r="B285" s="25"/>
      <c r="C285" s="25"/>
      <c r="D285" s="25"/>
      <c r="E285" s="25"/>
      <c r="F285" s="25"/>
      <c r="G285" s="28"/>
      <c r="H285" s="74"/>
      <c r="I285" s="74"/>
    </row>
    <row r="286" spans="1:9" x14ac:dyDescent="0.35">
      <c r="A286" s="30" t="s">
        <v>315</v>
      </c>
      <c r="B286" s="220" t="s">
        <v>315</v>
      </c>
      <c r="C286" s="220"/>
      <c r="D286" s="25"/>
      <c r="E286" s="221" t="s">
        <v>316</v>
      </c>
      <c r="F286" s="221"/>
      <c r="G286" s="28"/>
      <c r="H286" s="1"/>
    </row>
    <row r="287" spans="1:9" x14ac:dyDescent="0.35">
      <c r="A287" s="30" t="s">
        <v>56</v>
      </c>
      <c r="B287" s="220" t="s">
        <v>56</v>
      </c>
      <c r="C287" s="220"/>
      <c r="D287" s="25"/>
      <c r="E287" s="220" t="s">
        <v>57</v>
      </c>
      <c r="F287" s="220"/>
      <c r="G287" s="28"/>
      <c r="H287" s="1"/>
    </row>
    <row r="288" spans="1:9" s="74" customFormat="1" x14ac:dyDescent="0.35">
      <c r="A288" s="25"/>
      <c r="B288" s="25"/>
      <c r="C288" s="28"/>
      <c r="D288" s="28"/>
      <c r="E288" s="28"/>
      <c r="F288" s="28"/>
      <c r="G288" s="28"/>
      <c r="H288" s="1"/>
      <c r="I288"/>
    </row>
    <row r="289" spans="1:8" x14ac:dyDescent="0.35">
      <c r="A289" s="25"/>
      <c r="B289" s="25"/>
      <c r="C289" s="28"/>
      <c r="D289" s="28"/>
      <c r="E289" s="28"/>
      <c r="F289" s="28"/>
      <c r="G289" s="28"/>
      <c r="H289" s="1"/>
    </row>
    <row r="290" spans="1:8" x14ac:dyDescent="0.35">
      <c r="A290" s="25"/>
      <c r="B290" s="25"/>
      <c r="C290" s="28"/>
      <c r="D290" s="28"/>
      <c r="E290" s="28"/>
      <c r="F290" s="28"/>
      <c r="G290" s="28"/>
      <c r="H290" s="1"/>
    </row>
    <row r="291" spans="1:8" x14ac:dyDescent="0.35">
      <c r="A291" s="25"/>
      <c r="B291" s="25"/>
      <c r="C291" s="28"/>
      <c r="D291" s="28"/>
      <c r="E291" s="28"/>
      <c r="F291" s="28"/>
      <c r="G291" s="28"/>
      <c r="H291" s="1"/>
    </row>
    <row r="292" spans="1:8" x14ac:dyDescent="0.35">
      <c r="A292" s="25"/>
      <c r="B292" s="25"/>
      <c r="C292" s="28"/>
      <c r="D292" s="28"/>
      <c r="E292" s="28"/>
      <c r="F292" s="28"/>
      <c r="G292" s="28"/>
      <c r="H292" s="1"/>
    </row>
    <row r="293" spans="1:8" x14ac:dyDescent="0.35">
      <c r="A293" s="215" t="s">
        <v>5</v>
      </c>
      <c r="B293" s="7"/>
      <c r="C293" s="2"/>
      <c r="D293" s="217" t="s">
        <v>6</v>
      </c>
      <c r="E293" s="218"/>
      <c r="F293" s="219"/>
      <c r="G293" s="2"/>
      <c r="H293" s="1"/>
    </row>
    <row r="294" spans="1:8" x14ac:dyDescent="0.35">
      <c r="A294" s="216"/>
      <c r="B294" s="6" t="s">
        <v>7</v>
      </c>
      <c r="C294" s="6" t="s">
        <v>8</v>
      </c>
      <c r="D294" s="8" t="s">
        <v>9</v>
      </c>
      <c r="E294" s="8" t="s">
        <v>10</v>
      </c>
      <c r="F294" s="9" t="s">
        <v>11</v>
      </c>
      <c r="G294" s="8" t="s">
        <v>12</v>
      </c>
      <c r="H294" s="1"/>
    </row>
    <row r="295" spans="1:8" x14ac:dyDescent="0.35">
      <c r="A295" s="216"/>
      <c r="B295" s="6" t="s">
        <v>13</v>
      </c>
      <c r="C295" s="6" t="s">
        <v>14</v>
      </c>
      <c r="D295" s="6" t="s">
        <v>15</v>
      </c>
      <c r="E295" s="6" t="s">
        <v>16</v>
      </c>
      <c r="F295" s="4"/>
      <c r="G295" s="8" t="s">
        <v>17</v>
      </c>
      <c r="H295" s="1"/>
    </row>
    <row r="296" spans="1:8" x14ac:dyDescent="0.35">
      <c r="A296" s="11">
        <v>1</v>
      </c>
      <c r="B296" s="11">
        <v>2</v>
      </c>
      <c r="C296" s="11">
        <v>3</v>
      </c>
      <c r="D296" s="11">
        <v>4</v>
      </c>
      <c r="E296" s="11">
        <v>5</v>
      </c>
      <c r="F296" s="12">
        <v>6</v>
      </c>
      <c r="G296" s="11">
        <v>7</v>
      </c>
      <c r="H296" s="1"/>
    </row>
    <row r="297" spans="1:8" x14ac:dyDescent="0.35">
      <c r="A297" s="13" t="s">
        <v>58</v>
      </c>
      <c r="B297" s="14"/>
      <c r="C297" s="18"/>
      <c r="D297" s="18"/>
      <c r="E297" s="18"/>
      <c r="F297" s="18"/>
      <c r="G297" s="19"/>
      <c r="H297" s="1"/>
    </row>
    <row r="298" spans="1:8" x14ac:dyDescent="0.35">
      <c r="A298" s="16" t="s">
        <v>59</v>
      </c>
      <c r="B298" s="3" t="s">
        <v>60</v>
      </c>
      <c r="C298" s="17">
        <v>30942</v>
      </c>
      <c r="D298" s="17">
        <v>6647</v>
      </c>
      <c r="E298" s="17">
        <f t="shared" ref="E298:E304" si="7">F298-D298</f>
        <v>33353</v>
      </c>
      <c r="F298" s="17">
        <v>40000</v>
      </c>
      <c r="G298" s="17">
        <v>45000</v>
      </c>
      <c r="H298" s="1"/>
    </row>
    <row r="299" spans="1:8" x14ac:dyDescent="0.35">
      <c r="A299" s="16" t="s">
        <v>68</v>
      </c>
      <c r="B299" s="3" t="s">
        <v>69</v>
      </c>
      <c r="C299" s="17">
        <v>40771.5</v>
      </c>
      <c r="D299" s="17">
        <v>39095</v>
      </c>
      <c r="E299" s="17">
        <f t="shared" si="7"/>
        <v>5905</v>
      </c>
      <c r="F299" s="17">
        <v>45000</v>
      </c>
      <c r="G299" s="17">
        <v>45000</v>
      </c>
      <c r="H299" s="1"/>
    </row>
    <row r="300" spans="1:8" x14ac:dyDescent="0.35">
      <c r="A300" s="16" t="s">
        <v>170</v>
      </c>
      <c r="B300" s="3" t="s">
        <v>69</v>
      </c>
      <c r="C300" s="17">
        <v>0</v>
      </c>
      <c r="D300" s="17">
        <v>0</v>
      </c>
      <c r="E300" s="17">
        <f t="shared" si="7"/>
        <v>10000</v>
      </c>
      <c r="F300" s="17">
        <v>10000</v>
      </c>
      <c r="G300" s="17">
        <v>10000</v>
      </c>
      <c r="H300" s="1"/>
    </row>
    <row r="301" spans="1:8" x14ac:dyDescent="0.35">
      <c r="A301" s="16" t="s">
        <v>122</v>
      </c>
      <c r="B301" s="3" t="s">
        <v>72</v>
      </c>
      <c r="C301" s="17">
        <v>41550</v>
      </c>
      <c r="D301" s="17">
        <v>935</v>
      </c>
      <c r="E301" s="17">
        <f t="shared" si="7"/>
        <v>29065</v>
      </c>
      <c r="F301" s="17">
        <v>30000</v>
      </c>
      <c r="G301" s="17">
        <v>30000</v>
      </c>
      <c r="H301" s="1"/>
    </row>
    <row r="302" spans="1:8" x14ac:dyDescent="0.35">
      <c r="A302" s="46" t="s">
        <v>77</v>
      </c>
      <c r="B302" s="3" t="s">
        <v>78</v>
      </c>
      <c r="C302" s="75">
        <v>7992</v>
      </c>
      <c r="D302" s="75">
        <v>4106</v>
      </c>
      <c r="E302" s="75">
        <f t="shared" si="7"/>
        <v>7894</v>
      </c>
      <c r="F302" s="75">
        <v>12000</v>
      </c>
      <c r="G302" s="75">
        <v>12000</v>
      </c>
      <c r="H302" s="1"/>
    </row>
    <row r="303" spans="1:8" x14ac:dyDescent="0.35">
      <c r="A303" s="3" t="s">
        <v>83</v>
      </c>
      <c r="B303" s="16" t="s">
        <v>84</v>
      </c>
      <c r="C303" s="17">
        <v>0</v>
      </c>
      <c r="D303" s="17">
        <v>0</v>
      </c>
      <c r="E303" s="17">
        <f t="shared" si="7"/>
        <v>5000</v>
      </c>
      <c r="F303" s="17">
        <v>5000</v>
      </c>
      <c r="G303" s="17">
        <v>5000</v>
      </c>
      <c r="H303" s="1"/>
    </row>
    <row r="304" spans="1:8" x14ac:dyDescent="0.35">
      <c r="A304" s="16" t="s">
        <v>171</v>
      </c>
      <c r="B304" s="3" t="s">
        <v>100</v>
      </c>
      <c r="C304" s="17">
        <v>12956</v>
      </c>
      <c r="D304" s="17">
        <v>400</v>
      </c>
      <c r="E304" s="17">
        <f t="shared" si="7"/>
        <v>14600</v>
      </c>
      <c r="F304" s="17">
        <v>15000</v>
      </c>
      <c r="G304" s="17">
        <v>20000</v>
      </c>
      <c r="H304" s="1"/>
    </row>
    <row r="305" spans="1:8" x14ac:dyDescent="0.35">
      <c r="A305" s="38" t="s">
        <v>172</v>
      </c>
      <c r="B305" s="38"/>
      <c r="C305" s="24">
        <f>SUM(C298:C304)</f>
        <v>134211.5</v>
      </c>
      <c r="D305" s="24">
        <f>SUM(D298:D304)</f>
        <v>51183</v>
      </c>
      <c r="E305" s="24">
        <f>SUM(E298:E304)</f>
        <v>105817</v>
      </c>
      <c r="F305" s="24">
        <f>SUM(F298:F304)</f>
        <v>157000</v>
      </c>
      <c r="G305" s="24">
        <f>SUM(G298:G304)</f>
        <v>167000</v>
      </c>
      <c r="H305" s="1"/>
    </row>
    <row r="306" spans="1:8" x14ac:dyDescent="0.35">
      <c r="A306" s="38" t="s">
        <v>106</v>
      </c>
      <c r="B306" s="37"/>
      <c r="C306" s="18"/>
      <c r="D306" s="18"/>
      <c r="E306" s="18"/>
      <c r="F306" s="18"/>
      <c r="G306" s="19"/>
      <c r="H306" s="1"/>
    </row>
    <row r="307" spans="1:8" x14ac:dyDescent="0.35">
      <c r="A307" s="38" t="s">
        <v>107</v>
      </c>
      <c r="B307" s="37"/>
      <c r="C307" s="18"/>
      <c r="D307" s="18"/>
      <c r="E307" s="18"/>
      <c r="F307" s="18"/>
      <c r="G307" s="19"/>
      <c r="H307" s="1"/>
    </row>
    <row r="308" spans="1:8" x14ac:dyDescent="0.35">
      <c r="A308" s="16" t="s">
        <v>155</v>
      </c>
      <c r="B308" s="16" t="s">
        <v>109</v>
      </c>
      <c r="C308" s="47">
        <v>20371</v>
      </c>
      <c r="D308" s="47">
        <v>0</v>
      </c>
      <c r="E308" s="47">
        <v>40000</v>
      </c>
      <c r="F308" s="47">
        <v>40000</v>
      </c>
      <c r="G308" s="47">
        <v>40000</v>
      </c>
      <c r="H308" s="1"/>
    </row>
    <row r="309" spans="1:8" x14ac:dyDescent="0.35">
      <c r="A309" s="38" t="s">
        <v>173</v>
      </c>
      <c r="B309" s="76"/>
      <c r="C309" s="77">
        <f>SUM(C308)</f>
        <v>20371</v>
      </c>
      <c r="D309" s="77">
        <v>0</v>
      </c>
      <c r="E309" s="77">
        <v>40000</v>
      </c>
      <c r="F309" s="77">
        <v>40000</v>
      </c>
      <c r="G309" s="24">
        <f>SUM(G308)</f>
        <v>40000</v>
      </c>
      <c r="H309" s="1"/>
    </row>
    <row r="310" spans="1:8" x14ac:dyDescent="0.35">
      <c r="A310" s="43" t="s">
        <v>111</v>
      </c>
      <c r="B310" s="43"/>
      <c r="C310" s="40">
        <f>C281+C305+C309</f>
        <v>1228424.98</v>
      </c>
      <c r="D310" s="40">
        <f>D281+D305</f>
        <v>671969.42</v>
      </c>
      <c r="E310" s="40">
        <f>E281+E305+E309</f>
        <v>760858.94000000006</v>
      </c>
      <c r="F310" s="40">
        <f>F281+F305+F309</f>
        <v>1432828.36</v>
      </c>
      <c r="G310" s="40">
        <f>G281+G305+G309</f>
        <v>1499189.2</v>
      </c>
      <c r="H310" s="1"/>
    </row>
    <row r="311" spans="1:8" x14ac:dyDescent="0.35">
      <c r="A311" s="58" t="s">
        <v>52</v>
      </c>
      <c r="B311" s="58" t="s">
        <v>53</v>
      </c>
      <c r="C311" s="58"/>
      <c r="D311" s="58"/>
      <c r="E311" s="58" t="s">
        <v>54</v>
      </c>
      <c r="F311" s="58"/>
      <c r="G311" s="58"/>
      <c r="H311" s="1"/>
    </row>
    <row r="312" spans="1:8" x14ac:dyDescent="0.35">
      <c r="A312" s="25"/>
      <c r="B312" s="25"/>
      <c r="C312" s="25"/>
      <c r="D312" s="25"/>
      <c r="E312" s="25"/>
      <c r="F312" s="25"/>
      <c r="G312" s="25"/>
      <c r="H312" s="1"/>
    </row>
    <row r="313" spans="1:8" x14ac:dyDescent="0.35">
      <c r="A313" s="25"/>
      <c r="B313" s="25"/>
      <c r="C313" s="25"/>
      <c r="D313" s="25"/>
      <c r="E313" s="25"/>
      <c r="F313" s="25"/>
      <c r="G313" s="25"/>
      <c r="H313" s="1"/>
    </row>
    <row r="314" spans="1:8" x14ac:dyDescent="0.35">
      <c r="A314" s="25"/>
      <c r="B314" s="25"/>
      <c r="C314" s="25"/>
      <c r="D314" s="25"/>
      <c r="E314" s="25"/>
      <c r="F314" s="25"/>
      <c r="G314" s="25"/>
      <c r="H314" s="1"/>
    </row>
    <row r="315" spans="1:8" x14ac:dyDescent="0.35">
      <c r="A315" s="30" t="s">
        <v>315</v>
      </c>
      <c r="B315" s="220" t="s">
        <v>315</v>
      </c>
      <c r="C315" s="220"/>
      <c r="D315" s="25"/>
      <c r="E315" s="221" t="s">
        <v>316</v>
      </c>
      <c r="F315" s="221"/>
      <c r="G315" s="25"/>
      <c r="H315" s="1"/>
    </row>
    <row r="316" spans="1:8" x14ac:dyDescent="0.35">
      <c r="A316" s="30" t="s">
        <v>56</v>
      </c>
      <c r="B316" s="220" t="s">
        <v>56</v>
      </c>
      <c r="C316" s="220"/>
      <c r="D316" s="25"/>
      <c r="E316" s="220" t="s">
        <v>57</v>
      </c>
      <c r="F316" s="220"/>
      <c r="G316" s="25"/>
      <c r="H316" s="1"/>
    </row>
    <row r="317" spans="1:8" x14ac:dyDescent="0.35">
      <c r="A317" s="25"/>
      <c r="B317" s="25"/>
      <c r="C317" s="25"/>
      <c r="D317" s="25"/>
      <c r="E317" s="25"/>
      <c r="F317" s="25"/>
      <c r="G317" s="25"/>
      <c r="H317" s="1"/>
    </row>
    <row r="318" spans="1:8" x14ac:dyDescent="0.35">
      <c r="A318" s="25"/>
      <c r="B318" s="25"/>
      <c r="C318" s="25"/>
      <c r="D318" s="25"/>
      <c r="E318" s="25"/>
      <c r="F318" s="25"/>
      <c r="G318" s="25"/>
      <c r="H318" s="1"/>
    </row>
    <row r="319" spans="1:8" x14ac:dyDescent="0.35">
      <c r="A319" s="1"/>
      <c r="B319" s="1"/>
      <c r="C319" s="1"/>
      <c r="D319" s="1"/>
      <c r="E319" s="1"/>
      <c r="F319" s="1"/>
      <c r="G319" s="1"/>
      <c r="H319" s="1"/>
    </row>
    <row r="320" spans="1:8" x14ac:dyDescent="0.35">
      <c r="A320" s="1"/>
      <c r="B320" s="1"/>
      <c r="C320" s="1"/>
      <c r="D320" s="1"/>
      <c r="E320" s="1"/>
      <c r="F320" s="1"/>
      <c r="G320" s="1"/>
      <c r="H320" s="1"/>
    </row>
    <row r="321" spans="1:8" x14ac:dyDescent="0.35">
      <c r="A321" s="1"/>
      <c r="B321" s="1"/>
      <c r="C321" s="1"/>
      <c r="D321" s="1"/>
      <c r="E321" s="1"/>
      <c r="F321" s="1"/>
      <c r="G321" s="1"/>
      <c r="H321" s="1"/>
    </row>
    <row r="322" spans="1:8" x14ac:dyDescent="0.35">
      <c r="A322" s="1"/>
      <c r="B322" s="1"/>
      <c r="C322" s="1"/>
      <c r="D322" s="1"/>
      <c r="E322" s="1"/>
      <c r="F322" s="1"/>
      <c r="G322" s="1"/>
      <c r="H322" s="1"/>
    </row>
    <row r="323" spans="1:8" x14ac:dyDescent="0.35">
      <c r="A323" s="1"/>
      <c r="B323" s="1"/>
      <c r="C323" s="1"/>
      <c r="D323" s="1"/>
      <c r="E323" s="1"/>
      <c r="F323" s="1"/>
      <c r="G323" s="1"/>
      <c r="H323" s="1"/>
    </row>
    <row r="324" spans="1:8" x14ac:dyDescent="0.35">
      <c r="A324" s="1"/>
      <c r="B324" s="1"/>
      <c r="C324" s="1"/>
      <c r="D324" s="1"/>
      <c r="E324" s="1"/>
      <c r="F324" s="1"/>
      <c r="G324" s="1"/>
      <c r="H324" s="1"/>
    </row>
    <row r="325" spans="1:8" x14ac:dyDescent="0.35">
      <c r="A325" s="1"/>
      <c r="B325" s="1"/>
      <c r="C325" s="1"/>
      <c r="D325" s="1"/>
      <c r="E325" s="1"/>
      <c r="F325" s="1"/>
      <c r="G325" s="1"/>
      <c r="H325" s="1"/>
    </row>
    <row r="326" spans="1:8" x14ac:dyDescent="0.35">
      <c r="A326" s="1"/>
      <c r="B326" s="1"/>
      <c r="C326" s="1"/>
      <c r="D326" s="1"/>
      <c r="E326" s="1"/>
      <c r="F326" s="1"/>
      <c r="G326" s="1"/>
      <c r="H326" s="1"/>
    </row>
    <row r="327" spans="1:8" x14ac:dyDescent="0.35">
      <c r="A327" s="1"/>
      <c r="B327" s="1"/>
      <c r="C327" s="1"/>
      <c r="D327" s="1"/>
      <c r="E327" s="1"/>
      <c r="F327" s="1"/>
      <c r="G327" s="1"/>
      <c r="H327" s="1"/>
    </row>
    <row r="328" spans="1:8" x14ac:dyDescent="0.35">
      <c r="A328" s="1"/>
      <c r="B328" s="1"/>
      <c r="C328" s="1"/>
      <c r="D328" s="1"/>
      <c r="E328" s="1"/>
      <c r="F328" s="1"/>
      <c r="G328" s="1"/>
      <c r="H328" s="1"/>
    </row>
    <row r="329" spans="1:8" x14ac:dyDescent="0.35">
      <c r="A329" s="1"/>
      <c r="B329" s="1"/>
      <c r="C329" s="1"/>
      <c r="D329" s="1"/>
      <c r="E329" s="1"/>
      <c r="F329" s="1"/>
      <c r="G329" s="1"/>
      <c r="H329" s="1"/>
    </row>
    <row r="330" spans="1:8" x14ac:dyDescent="0.35">
      <c r="A330" s="1"/>
      <c r="B330" s="1"/>
      <c r="C330" s="1"/>
      <c r="D330" s="1"/>
      <c r="E330" s="1"/>
      <c r="F330" s="1"/>
      <c r="G330" s="1"/>
      <c r="H330" s="1"/>
    </row>
    <row r="331" spans="1:8" x14ac:dyDescent="0.35">
      <c r="A331" s="1" t="s">
        <v>0</v>
      </c>
      <c r="B331" s="1"/>
      <c r="C331" s="1"/>
      <c r="D331" s="1"/>
      <c r="E331" s="1"/>
      <c r="F331" s="1"/>
      <c r="G331" s="1"/>
      <c r="H331" s="1"/>
    </row>
    <row r="332" spans="1:8" x14ac:dyDescent="0.35">
      <c r="A332" s="1"/>
      <c r="B332" s="1"/>
      <c r="C332" s="1"/>
      <c r="D332" s="1"/>
      <c r="E332" s="1"/>
      <c r="F332" s="1"/>
      <c r="G332" s="1"/>
      <c r="H332" s="1"/>
    </row>
    <row r="333" spans="1:8" x14ac:dyDescent="0.35">
      <c r="A333" s="224" t="s">
        <v>1</v>
      </c>
      <c r="B333" s="224"/>
      <c r="C333" s="224"/>
      <c r="D333" s="224"/>
      <c r="E333" s="224"/>
      <c r="F333" s="224"/>
      <c r="G333" s="224"/>
      <c r="H333" s="1"/>
    </row>
    <row r="334" spans="1:8" x14ac:dyDescent="0.35">
      <c r="A334" s="45" t="s">
        <v>2</v>
      </c>
      <c r="B334" s="45"/>
      <c r="C334" s="45"/>
      <c r="D334" s="45"/>
      <c r="E334" s="45"/>
      <c r="F334" s="45"/>
      <c r="G334" s="45"/>
      <c r="H334" s="1"/>
    </row>
    <row r="335" spans="1:8" x14ac:dyDescent="0.35">
      <c r="A335" s="1"/>
      <c r="B335" s="1"/>
      <c r="C335" s="1"/>
      <c r="D335" s="1"/>
      <c r="E335" s="1"/>
      <c r="F335" s="1"/>
      <c r="G335" s="1"/>
      <c r="H335" s="1"/>
    </row>
    <row r="336" spans="1:8" x14ac:dyDescent="0.35">
      <c r="A336" s="1" t="s">
        <v>174</v>
      </c>
      <c r="B336" s="1"/>
      <c r="C336" s="1"/>
      <c r="D336" s="1"/>
      <c r="E336" s="1"/>
      <c r="F336" s="1"/>
      <c r="G336" s="1"/>
      <c r="H336" s="1"/>
    </row>
    <row r="337" spans="1:9" x14ac:dyDescent="0.35">
      <c r="A337" s="1"/>
      <c r="B337" s="1"/>
      <c r="C337" s="1" t="s">
        <v>4</v>
      </c>
      <c r="D337" s="1"/>
      <c r="E337" s="1"/>
      <c r="F337" s="1"/>
      <c r="G337" s="1"/>
      <c r="H337" s="1"/>
    </row>
    <row r="338" spans="1:9" x14ac:dyDescent="0.35">
      <c r="A338" s="1"/>
      <c r="B338" s="1"/>
      <c r="C338" s="1"/>
      <c r="D338" s="1"/>
      <c r="E338" s="1"/>
      <c r="F338" s="1"/>
      <c r="G338" s="1"/>
      <c r="H338" s="1"/>
    </row>
    <row r="339" spans="1:9" x14ac:dyDescent="0.35">
      <c r="A339" s="1" t="s">
        <v>175</v>
      </c>
      <c r="B339" s="1"/>
      <c r="C339" s="1"/>
      <c r="D339" s="1"/>
      <c r="E339" s="1"/>
      <c r="F339" s="1"/>
      <c r="G339" s="1"/>
      <c r="H339" s="1"/>
    </row>
    <row r="340" spans="1:9" x14ac:dyDescent="0.35">
      <c r="A340" s="225" t="s">
        <v>5</v>
      </c>
      <c r="B340" s="16"/>
      <c r="C340" s="3"/>
      <c r="D340" s="217" t="s">
        <v>6</v>
      </c>
      <c r="E340" s="218"/>
      <c r="F340" s="219"/>
      <c r="G340" s="16"/>
      <c r="H340" s="25"/>
      <c r="I340" s="5"/>
    </row>
    <row r="341" spans="1:9" x14ac:dyDescent="0.35">
      <c r="A341" s="225"/>
      <c r="B341" s="78" t="s">
        <v>7</v>
      </c>
      <c r="C341" s="78" t="s">
        <v>8</v>
      </c>
      <c r="D341" s="51" t="s">
        <v>9</v>
      </c>
      <c r="E341" s="51" t="s">
        <v>10</v>
      </c>
      <c r="F341" s="79" t="s">
        <v>11</v>
      </c>
      <c r="G341" s="51" t="s">
        <v>12</v>
      </c>
      <c r="H341" s="25"/>
      <c r="I341" s="5"/>
    </row>
    <row r="342" spans="1:9" x14ac:dyDescent="0.35">
      <c r="A342" s="225"/>
      <c r="B342" s="78" t="s">
        <v>13</v>
      </c>
      <c r="C342" s="78" t="s">
        <v>14</v>
      </c>
      <c r="D342" s="78" t="s">
        <v>15</v>
      </c>
      <c r="E342" s="78" t="s">
        <v>16</v>
      </c>
      <c r="F342" s="37"/>
      <c r="G342" s="51" t="s">
        <v>17</v>
      </c>
      <c r="H342" s="25"/>
      <c r="I342" s="5"/>
    </row>
    <row r="343" spans="1:9" x14ac:dyDescent="0.35">
      <c r="A343" s="78">
        <v>1</v>
      </c>
      <c r="B343" s="78">
        <v>2</v>
      </c>
      <c r="C343" s="78">
        <v>3</v>
      </c>
      <c r="D343" s="78">
        <v>4</v>
      </c>
      <c r="E343" s="78">
        <v>5</v>
      </c>
      <c r="F343" s="80">
        <v>6</v>
      </c>
      <c r="G343" s="78">
        <v>7</v>
      </c>
      <c r="H343" s="25"/>
      <c r="I343" s="5"/>
    </row>
    <row r="344" spans="1:9" x14ac:dyDescent="0.35">
      <c r="A344" s="13" t="s">
        <v>176</v>
      </c>
      <c r="B344" s="14"/>
      <c r="C344" s="14"/>
      <c r="D344" s="14"/>
      <c r="E344" s="14"/>
      <c r="F344" s="14"/>
      <c r="G344" s="15"/>
      <c r="H344" s="1"/>
    </row>
    <row r="345" spans="1:9" x14ac:dyDescent="0.35">
      <c r="A345" s="16" t="s">
        <v>113</v>
      </c>
      <c r="B345" s="16"/>
      <c r="C345" s="1"/>
      <c r="D345" s="16"/>
      <c r="E345" s="17"/>
      <c r="F345" s="17"/>
      <c r="G345" s="17"/>
      <c r="H345" s="1"/>
    </row>
    <row r="346" spans="1:9" x14ac:dyDescent="0.35">
      <c r="A346" s="16" t="s">
        <v>114</v>
      </c>
      <c r="B346" s="3" t="s">
        <v>21</v>
      </c>
      <c r="C346" s="17">
        <v>1061380</v>
      </c>
      <c r="D346" s="17">
        <v>584169.6</v>
      </c>
      <c r="E346" s="17">
        <f>F346-D346</f>
        <v>644846.4</v>
      </c>
      <c r="F346" s="17">
        <v>1229016</v>
      </c>
      <c r="G346" s="17">
        <v>1281924</v>
      </c>
      <c r="H346" s="1"/>
    </row>
    <row r="347" spans="1:9" x14ac:dyDescent="0.35">
      <c r="A347" s="16"/>
      <c r="B347" s="16"/>
      <c r="C347" s="17"/>
      <c r="D347" s="17"/>
      <c r="E347" s="17"/>
      <c r="F347" s="17"/>
      <c r="G347" s="17"/>
      <c r="H347" s="1"/>
    </row>
    <row r="348" spans="1:9" x14ac:dyDescent="0.35">
      <c r="A348" s="13" t="s">
        <v>22</v>
      </c>
      <c r="B348" s="14"/>
      <c r="C348" s="18"/>
      <c r="D348" s="18"/>
      <c r="E348" s="18"/>
      <c r="F348" s="18"/>
      <c r="G348" s="19"/>
      <c r="H348" s="1"/>
    </row>
    <row r="349" spans="1:9" x14ac:dyDescent="0.35">
      <c r="A349" s="16" t="s">
        <v>161</v>
      </c>
      <c r="B349" s="16" t="s">
        <v>24</v>
      </c>
      <c r="C349" s="17">
        <v>112000</v>
      </c>
      <c r="D349" s="17">
        <v>58000</v>
      </c>
      <c r="E349" s="17">
        <f t="shared" ref="E349:E363" si="8">F349-D349</f>
        <v>62000</v>
      </c>
      <c r="F349" s="17">
        <v>120000</v>
      </c>
      <c r="G349" s="17">
        <v>120000</v>
      </c>
      <c r="H349" s="1"/>
    </row>
    <row r="350" spans="1:9" x14ac:dyDescent="0.35">
      <c r="A350" s="16" t="s">
        <v>162</v>
      </c>
      <c r="B350" s="3" t="s">
        <v>26</v>
      </c>
      <c r="C350" s="17">
        <v>67500</v>
      </c>
      <c r="D350" s="17">
        <v>33750</v>
      </c>
      <c r="E350" s="17">
        <f t="shared" si="8"/>
        <v>33750</v>
      </c>
      <c r="F350" s="17">
        <v>67500</v>
      </c>
      <c r="G350" s="17">
        <v>67500</v>
      </c>
      <c r="H350" s="1"/>
    </row>
    <row r="351" spans="1:9" x14ac:dyDescent="0.35">
      <c r="A351" s="16" t="s">
        <v>163</v>
      </c>
      <c r="B351" s="3" t="s">
        <v>28</v>
      </c>
      <c r="C351" s="17">
        <v>67500</v>
      </c>
      <c r="D351" s="17">
        <v>33750</v>
      </c>
      <c r="E351" s="17">
        <f t="shared" si="8"/>
        <v>33750</v>
      </c>
      <c r="F351" s="17">
        <v>67500</v>
      </c>
      <c r="G351" s="17">
        <v>67500</v>
      </c>
      <c r="H351" s="1"/>
    </row>
    <row r="352" spans="1:9" x14ac:dyDescent="0.35">
      <c r="A352" s="16" t="s">
        <v>164</v>
      </c>
      <c r="B352" s="3" t="s">
        <v>30</v>
      </c>
      <c r="C352" s="17">
        <v>25000</v>
      </c>
      <c r="D352" s="17">
        <v>20000</v>
      </c>
      <c r="E352" s="17">
        <f t="shared" si="8"/>
        <v>5000</v>
      </c>
      <c r="F352" s="17">
        <v>25000</v>
      </c>
      <c r="G352" s="17">
        <v>25000</v>
      </c>
      <c r="H352" s="1"/>
    </row>
    <row r="353" spans="1:8" x14ac:dyDescent="0.35">
      <c r="A353" s="16" t="s">
        <v>165</v>
      </c>
      <c r="B353" s="3" t="s">
        <v>32</v>
      </c>
      <c r="C353" s="17">
        <v>8000</v>
      </c>
      <c r="D353" s="17">
        <v>10000</v>
      </c>
      <c r="E353" s="17">
        <f t="shared" si="8"/>
        <v>0</v>
      </c>
      <c r="F353" s="17">
        <v>10000</v>
      </c>
      <c r="G353" s="17">
        <v>0</v>
      </c>
      <c r="H353" s="1"/>
    </row>
    <row r="354" spans="1:8" x14ac:dyDescent="0.35">
      <c r="A354" s="16" t="s">
        <v>166</v>
      </c>
      <c r="B354" s="3"/>
      <c r="C354" s="28">
        <v>0</v>
      </c>
      <c r="D354" s="17">
        <v>0</v>
      </c>
      <c r="E354" s="17">
        <v>0</v>
      </c>
      <c r="F354" s="28">
        <v>0</v>
      </c>
      <c r="G354" s="17">
        <v>106827</v>
      </c>
      <c r="H354" s="1"/>
    </row>
    <row r="355" spans="1:8" x14ac:dyDescent="0.35">
      <c r="A355" s="16" t="s">
        <v>167</v>
      </c>
      <c r="B355" s="3"/>
      <c r="C355" s="17">
        <v>0</v>
      </c>
      <c r="D355" s="17">
        <v>0</v>
      </c>
      <c r="E355" s="17">
        <v>0</v>
      </c>
      <c r="F355" s="17">
        <v>0</v>
      </c>
      <c r="G355" s="17">
        <v>106827</v>
      </c>
      <c r="H355" s="1"/>
    </row>
    <row r="356" spans="1:8" x14ac:dyDescent="0.35">
      <c r="A356" s="16" t="s">
        <v>168</v>
      </c>
      <c r="B356" s="3" t="s">
        <v>36</v>
      </c>
      <c r="C356" s="81">
        <v>76695</v>
      </c>
      <c r="D356" s="48">
        <v>101287</v>
      </c>
      <c r="E356" s="48">
        <f t="shared" si="8"/>
        <v>1131</v>
      </c>
      <c r="F356" s="81">
        <v>102418</v>
      </c>
      <c r="G356" s="17">
        <v>0</v>
      </c>
      <c r="H356" s="1"/>
    </row>
    <row r="357" spans="1:8" x14ac:dyDescent="0.35">
      <c r="A357" s="16" t="s">
        <v>169</v>
      </c>
      <c r="B357" s="3" t="s">
        <v>38</v>
      </c>
      <c r="C357" s="17">
        <v>25000</v>
      </c>
      <c r="D357" s="17">
        <v>12500</v>
      </c>
      <c r="E357" s="17">
        <f t="shared" si="8"/>
        <v>12500</v>
      </c>
      <c r="F357" s="17">
        <v>25000</v>
      </c>
      <c r="G357" s="17">
        <v>25000</v>
      </c>
      <c r="H357" s="1"/>
    </row>
    <row r="358" spans="1:8" x14ac:dyDescent="0.35">
      <c r="A358" s="3" t="s">
        <v>177</v>
      </c>
      <c r="B358" s="3" t="s">
        <v>40</v>
      </c>
      <c r="C358" s="17">
        <v>0</v>
      </c>
      <c r="D358" s="17">
        <v>0</v>
      </c>
      <c r="E358" s="17">
        <f t="shared" si="8"/>
        <v>102418</v>
      </c>
      <c r="F358" s="17">
        <v>102418</v>
      </c>
      <c r="G358" s="17">
        <v>0</v>
      </c>
      <c r="H358" s="1"/>
    </row>
    <row r="359" spans="1:8" x14ac:dyDescent="0.35">
      <c r="A359" s="3" t="s">
        <v>178</v>
      </c>
      <c r="B359" s="3" t="s">
        <v>42</v>
      </c>
      <c r="C359" s="17">
        <v>127365.6</v>
      </c>
      <c r="D359" s="17">
        <v>70100.350000000006</v>
      </c>
      <c r="E359" s="17">
        <f t="shared" si="8"/>
        <v>77381.570000000007</v>
      </c>
      <c r="F359" s="17">
        <v>147481.92000000001</v>
      </c>
      <c r="G359" s="17">
        <v>153830.88</v>
      </c>
      <c r="H359" s="1"/>
    </row>
    <row r="360" spans="1:8" x14ac:dyDescent="0.35">
      <c r="A360" s="3" t="s">
        <v>179</v>
      </c>
      <c r="B360" s="3" t="s">
        <v>44</v>
      </c>
      <c r="C360" s="17">
        <v>5600</v>
      </c>
      <c r="D360" s="17">
        <v>2900</v>
      </c>
      <c r="E360" s="17">
        <f t="shared" si="8"/>
        <v>3100</v>
      </c>
      <c r="F360" s="17">
        <v>6000</v>
      </c>
      <c r="G360" s="17">
        <v>6000</v>
      </c>
      <c r="H360" s="1"/>
    </row>
    <row r="361" spans="1:8" x14ac:dyDescent="0.35">
      <c r="A361" s="16" t="s">
        <v>180</v>
      </c>
      <c r="B361" s="3" t="s">
        <v>46</v>
      </c>
      <c r="C361" s="17">
        <v>12350</v>
      </c>
      <c r="D361" s="17">
        <v>6957.14</v>
      </c>
      <c r="E361" s="17">
        <f t="shared" si="8"/>
        <v>6542.86</v>
      </c>
      <c r="F361" s="17">
        <v>13500</v>
      </c>
      <c r="G361" s="17">
        <v>13500</v>
      </c>
      <c r="H361" s="1"/>
    </row>
    <row r="362" spans="1:8" x14ac:dyDescent="0.35">
      <c r="A362" s="3" t="s">
        <v>181</v>
      </c>
      <c r="B362" s="3" t="s">
        <v>48</v>
      </c>
      <c r="C362" s="17">
        <v>5364.44</v>
      </c>
      <c r="D362" s="17">
        <v>2785.45</v>
      </c>
      <c r="E362" s="17">
        <f t="shared" si="8"/>
        <v>3021.95</v>
      </c>
      <c r="F362" s="17">
        <v>5807.4</v>
      </c>
      <c r="G362" s="17">
        <v>5861.52</v>
      </c>
      <c r="H362" s="1"/>
    </row>
    <row r="363" spans="1:8" x14ac:dyDescent="0.35">
      <c r="A363" s="16" t="s">
        <v>182</v>
      </c>
      <c r="B363" s="35" t="s">
        <v>50</v>
      </c>
      <c r="C363" s="17">
        <v>113262.39999999999</v>
      </c>
      <c r="D363" s="17">
        <v>0</v>
      </c>
      <c r="E363" s="17">
        <f t="shared" si="8"/>
        <v>25000</v>
      </c>
      <c r="F363" s="17">
        <v>25000</v>
      </c>
      <c r="G363" s="17">
        <v>25000</v>
      </c>
      <c r="H363" s="1"/>
    </row>
    <row r="364" spans="1:8" x14ac:dyDescent="0.35">
      <c r="A364" s="38" t="s">
        <v>183</v>
      </c>
      <c r="B364" s="38"/>
      <c r="C364" s="24">
        <f>SUM(C346:C363)</f>
        <v>1707017.44</v>
      </c>
      <c r="D364" s="24">
        <f>SUM(D346:D363)</f>
        <v>936199.53999999992</v>
      </c>
      <c r="E364" s="24">
        <f>SUM(E346:E363)</f>
        <v>1010441.7799999999</v>
      </c>
      <c r="F364" s="24">
        <f>SUM(F346:F363)</f>
        <v>1946641.3199999998</v>
      </c>
      <c r="G364" s="24">
        <f>SUM(G346:G363)</f>
        <v>2004770.4</v>
      </c>
      <c r="H364" s="1"/>
    </row>
    <row r="365" spans="1:8" x14ac:dyDescent="0.35">
      <c r="A365" s="58" t="s">
        <v>52</v>
      </c>
      <c r="B365" s="58" t="s">
        <v>53</v>
      </c>
      <c r="C365" s="58"/>
      <c r="D365" s="58"/>
      <c r="E365" s="58" t="s">
        <v>54</v>
      </c>
      <c r="F365" s="58"/>
      <c r="G365" s="58"/>
      <c r="H365" s="1"/>
    </row>
    <row r="366" spans="1:8" x14ac:dyDescent="0.35">
      <c r="A366" s="25"/>
      <c r="B366" s="25"/>
      <c r="C366" s="25"/>
      <c r="D366" s="25"/>
      <c r="E366" s="25"/>
      <c r="F366" s="25"/>
      <c r="G366" s="25"/>
      <c r="H366" s="1"/>
    </row>
    <row r="367" spans="1:8" x14ac:dyDescent="0.35">
      <c r="A367" s="25"/>
      <c r="B367" s="25"/>
      <c r="C367" s="25"/>
      <c r="D367" s="25"/>
      <c r="E367" s="25"/>
      <c r="F367" s="25"/>
      <c r="G367" s="25"/>
      <c r="H367" s="1"/>
    </row>
    <row r="368" spans="1:8" x14ac:dyDescent="0.35">
      <c r="A368" s="25"/>
      <c r="B368" s="25"/>
      <c r="C368" s="25"/>
      <c r="D368" s="25"/>
      <c r="E368" s="25"/>
      <c r="F368" s="25"/>
      <c r="G368" s="25"/>
      <c r="H368" s="1"/>
    </row>
    <row r="369" spans="1:11" x14ac:dyDescent="0.35">
      <c r="A369" s="30" t="s">
        <v>320</v>
      </c>
      <c r="B369" s="220" t="s">
        <v>315</v>
      </c>
      <c r="C369" s="220"/>
      <c r="D369" s="25"/>
      <c r="E369" s="221" t="s">
        <v>316</v>
      </c>
      <c r="F369" s="221"/>
      <c r="G369" s="25"/>
      <c r="H369" s="1"/>
    </row>
    <row r="370" spans="1:11" x14ac:dyDescent="0.35">
      <c r="A370" s="30" t="s">
        <v>184</v>
      </c>
      <c r="B370" s="220" t="s">
        <v>56</v>
      </c>
      <c r="C370" s="220"/>
      <c r="D370" s="25"/>
      <c r="E370" s="220" t="s">
        <v>57</v>
      </c>
      <c r="F370" s="220"/>
      <c r="G370" s="25"/>
      <c r="H370" s="1"/>
    </row>
    <row r="371" spans="1:11" x14ac:dyDescent="0.35">
      <c r="A371" s="25"/>
      <c r="B371" s="25"/>
      <c r="C371" s="25"/>
      <c r="D371" s="25"/>
      <c r="E371" s="25"/>
      <c r="F371" s="25"/>
      <c r="G371" s="25"/>
      <c r="H371" s="1"/>
    </row>
    <row r="372" spans="1:11" x14ac:dyDescent="0.35">
      <c r="A372" s="25"/>
      <c r="B372" s="25"/>
      <c r="C372" s="25"/>
      <c r="D372" s="25"/>
      <c r="E372" s="25"/>
      <c r="F372" s="25"/>
      <c r="G372" s="25"/>
      <c r="H372" s="25"/>
      <c r="I372" s="5"/>
      <c r="J372" s="5"/>
      <c r="K372" s="5"/>
    </row>
    <row r="373" spans="1:11" x14ac:dyDescent="0.35">
      <c r="A373" s="25"/>
      <c r="B373" s="25"/>
      <c r="C373" s="25"/>
      <c r="D373" s="25"/>
      <c r="E373" s="25"/>
      <c r="F373" s="25"/>
      <c r="G373" s="25"/>
      <c r="H373" s="25"/>
      <c r="I373" s="5"/>
      <c r="J373" s="5"/>
      <c r="K373" s="5"/>
    </row>
    <row r="374" spans="1:11" x14ac:dyDescent="0.35">
      <c r="A374" s="215" t="s">
        <v>5</v>
      </c>
      <c r="B374" s="7"/>
      <c r="C374" s="2"/>
      <c r="D374" s="217" t="s">
        <v>185</v>
      </c>
      <c r="E374" s="218"/>
      <c r="F374" s="219"/>
      <c r="G374" s="2"/>
      <c r="H374" s="25"/>
      <c r="I374" s="5"/>
      <c r="J374" s="5"/>
      <c r="K374" s="5"/>
    </row>
    <row r="375" spans="1:11" x14ac:dyDescent="0.35">
      <c r="A375" s="216"/>
      <c r="B375" s="6" t="s">
        <v>7</v>
      </c>
      <c r="C375" s="6" t="s">
        <v>8</v>
      </c>
      <c r="D375" s="8" t="s">
        <v>9</v>
      </c>
      <c r="E375" s="8" t="s">
        <v>10</v>
      </c>
      <c r="F375" s="9" t="s">
        <v>11</v>
      </c>
      <c r="G375" s="8" t="s">
        <v>12</v>
      </c>
      <c r="H375" s="25"/>
      <c r="I375" s="5"/>
      <c r="J375" s="5"/>
      <c r="K375" s="5"/>
    </row>
    <row r="376" spans="1:11" x14ac:dyDescent="0.35">
      <c r="A376" s="216"/>
      <c r="B376" s="6" t="s">
        <v>13</v>
      </c>
      <c r="C376" s="6" t="s">
        <v>14</v>
      </c>
      <c r="D376" s="6" t="s">
        <v>15</v>
      </c>
      <c r="E376" s="6" t="s">
        <v>16</v>
      </c>
      <c r="F376" s="4"/>
      <c r="G376" s="8" t="s">
        <v>17</v>
      </c>
      <c r="H376" s="25"/>
      <c r="I376" s="5"/>
      <c r="J376" s="5"/>
      <c r="K376" s="5"/>
    </row>
    <row r="377" spans="1:11" x14ac:dyDescent="0.35">
      <c r="A377" s="11">
        <v>1</v>
      </c>
      <c r="B377" s="11">
        <v>2</v>
      </c>
      <c r="C377" s="11">
        <v>3</v>
      </c>
      <c r="D377" s="11">
        <v>4</v>
      </c>
      <c r="E377" s="11">
        <v>5</v>
      </c>
      <c r="F377" s="12">
        <v>6</v>
      </c>
      <c r="G377" s="11">
        <v>7</v>
      </c>
      <c r="H377" s="25"/>
      <c r="I377" s="5"/>
      <c r="J377" s="5"/>
      <c r="K377" s="5"/>
    </row>
    <row r="378" spans="1:11" x14ac:dyDescent="0.35">
      <c r="A378" s="38" t="s">
        <v>58</v>
      </c>
      <c r="B378" s="16"/>
      <c r="C378" s="17"/>
      <c r="D378" s="17"/>
      <c r="E378" s="17"/>
      <c r="F378" s="17"/>
      <c r="G378" s="11"/>
      <c r="H378" s="25"/>
      <c r="I378" s="5"/>
      <c r="J378" s="5"/>
      <c r="K378" s="5"/>
    </row>
    <row r="379" spans="1:11" x14ac:dyDescent="0.35">
      <c r="A379" s="16" t="s">
        <v>186</v>
      </c>
      <c r="B379" s="3" t="s">
        <v>60</v>
      </c>
      <c r="C379" s="17">
        <v>113593</v>
      </c>
      <c r="D379" s="17">
        <v>46595</v>
      </c>
      <c r="E379" s="17">
        <f t="shared" ref="E379:E393" si="9">F379-D379</f>
        <v>33405</v>
      </c>
      <c r="F379" s="17">
        <v>80000</v>
      </c>
      <c r="G379" s="17">
        <v>80000</v>
      </c>
      <c r="H379" s="25"/>
      <c r="I379" s="5"/>
      <c r="J379" s="5"/>
      <c r="K379" s="5"/>
    </row>
    <row r="380" spans="1:11" x14ac:dyDescent="0.35">
      <c r="A380" s="16" t="s">
        <v>187</v>
      </c>
      <c r="B380" s="3" t="s">
        <v>69</v>
      </c>
      <c r="C380" s="17">
        <v>111000</v>
      </c>
      <c r="D380" s="17">
        <v>64518</v>
      </c>
      <c r="E380" s="17">
        <f t="shared" si="9"/>
        <v>15482</v>
      </c>
      <c r="F380" s="17">
        <v>80000</v>
      </c>
      <c r="G380" s="17">
        <v>80000</v>
      </c>
      <c r="H380" s="25"/>
      <c r="I380" s="5"/>
      <c r="J380" s="5"/>
      <c r="K380" s="5"/>
    </row>
    <row r="381" spans="1:11" x14ac:dyDescent="0.35">
      <c r="A381" s="16" t="s">
        <v>188</v>
      </c>
      <c r="B381" s="3" t="s">
        <v>69</v>
      </c>
      <c r="C381" s="17">
        <v>0</v>
      </c>
      <c r="D381" s="17">
        <v>0</v>
      </c>
      <c r="E381" s="17">
        <f t="shared" si="9"/>
        <v>10000</v>
      </c>
      <c r="F381" s="17">
        <v>10000</v>
      </c>
      <c r="G381" s="17">
        <v>10000</v>
      </c>
      <c r="H381" s="25"/>
      <c r="I381" s="5"/>
      <c r="J381" s="5"/>
      <c r="K381" s="5"/>
    </row>
    <row r="382" spans="1:11" x14ac:dyDescent="0.35">
      <c r="A382" s="16" t="s">
        <v>189</v>
      </c>
      <c r="B382" s="3" t="s">
        <v>72</v>
      </c>
      <c r="C382" s="52">
        <v>84000</v>
      </c>
      <c r="D382" s="52">
        <v>45865.2</v>
      </c>
      <c r="E382" s="52">
        <f t="shared" si="9"/>
        <v>24134.800000000003</v>
      </c>
      <c r="F382" s="52">
        <v>70000</v>
      </c>
      <c r="G382" s="52">
        <v>70000</v>
      </c>
      <c r="H382" s="25"/>
      <c r="I382" s="5"/>
      <c r="J382" s="5"/>
      <c r="K382" s="5"/>
    </row>
    <row r="383" spans="1:11" x14ac:dyDescent="0.35">
      <c r="A383" s="16" t="s">
        <v>190</v>
      </c>
      <c r="B383" s="3"/>
      <c r="C383" s="52">
        <v>0</v>
      </c>
      <c r="D383" s="52">
        <v>0</v>
      </c>
      <c r="E383" s="52">
        <v>0</v>
      </c>
      <c r="F383" s="52">
        <v>0</v>
      </c>
      <c r="G383" s="52">
        <v>40000</v>
      </c>
      <c r="H383" s="25"/>
      <c r="I383" s="5"/>
      <c r="J383" s="5"/>
      <c r="K383" s="5"/>
    </row>
    <row r="384" spans="1:11" x14ac:dyDescent="0.35">
      <c r="A384" s="16" t="s">
        <v>191</v>
      </c>
      <c r="B384" s="54" t="s">
        <v>192</v>
      </c>
      <c r="C384" s="52">
        <v>27195</v>
      </c>
      <c r="D384" s="52">
        <v>19981.5</v>
      </c>
      <c r="E384" s="52">
        <f t="shared" si="9"/>
        <v>30018.5</v>
      </c>
      <c r="F384" s="52">
        <v>50000</v>
      </c>
      <c r="G384" s="52">
        <v>50000</v>
      </c>
      <c r="H384" s="25"/>
      <c r="I384" s="5"/>
      <c r="J384" s="5"/>
      <c r="K384" s="5"/>
    </row>
    <row r="385" spans="1:11" x14ac:dyDescent="0.35">
      <c r="A385" s="16" t="s">
        <v>193</v>
      </c>
      <c r="B385" s="3" t="s">
        <v>76</v>
      </c>
      <c r="C385" s="52">
        <v>52483.74</v>
      </c>
      <c r="D385" s="52">
        <v>42255.34</v>
      </c>
      <c r="E385" s="52">
        <f t="shared" si="9"/>
        <v>7744.6600000000035</v>
      </c>
      <c r="F385" s="52">
        <v>50000</v>
      </c>
      <c r="G385" s="52">
        <v>50000</v>
      </c>
      <c r="H385" s="25"/>
      <c r="I385" s="5"/>
      <c r="J385" s="5"/>
      <c r="K385" s="5"/>
    </row>
    <row r="386" spans="1:11" x14ac:dyDescent="0.35">
      <c r="A386" s="16" t="s">
        <v>194</v>
      </c>
      <c r="B386" s="3" t="s">
        <v>195</v>
      </c>
      <c r="C386" s="52">
        <v>0</v>
      </c>
      <c r="D386" s="52">
        <v>0</v>
      </c>
      <c r="E386" s="52">
        <f t="shared" si="9"/>
        <v>5000</v>
      </c>
      <c r="F386" s="52">
        <v>5000</v>
      </c>
      <c r="G386" s="52">
        <v>5000</v>
      </c>
      <c r="H386" s="25"/>
      <c r="I386" s="5"/>
      <c r="J386" s="5"/>
      <c r="K386" s="5"/>
    </row>
    <row r="387" spans="1:11" x14ac:dyDescent="0.35">
      <c r="A387" s="70" t="s">
        <v>196</v>
      </c>
      <c r="B387" s="3" t="s">
        <v>78</v>
      </c>
      <c r="C387" s="52">
        <v>14000</v>
      </c>
      <c r="D387" s="52">
        <v>6599.04</v>
      </c>
      <c r="E387" s="52">
        <f t="shared" si="9"/>
        <v>5400.96</v>
      </c>
      <c r="F387" s="52">
        <v>12000</v>
      </c>
      <c r="G387" s="52">
        <v>12000</v>
      </c>
      <c r="H387" s="25"/>
      <c r="I387" s="5"/>
      <c r="J387" s="5"/>
      <c r="K387" s="5"/>
    </row>
    <row r="388" spans="1:11" x14ac:dyDescent="0.35">
      <c r="A388" s="3" t="s">
        <v>197</v>
      </c>
      <c r="B388" s="16" t="s">
        <v>80</v>
      </c>
      <c r="C388" s="52">
        <v>11941.08</v>
      </c>
      <c r="D388" s="52">
        <v>6506.12</v>
      </c>
      <c r="E388" s="52">
        <f t="shared" si="9"/>
        <v>8493.880000000001</v>
      </c>
      <c r="F388" s="52">
        <v>15000</v>
      </c>
      <c r="G388" s="52">
        <v>15000</v>
      </c>
      <c r="H388" s="25"/>
      <c r="I388" s="5"/>
      <c r="J388" s="5"/>
      <c r="K388" s="5"/>
    </row>
    <row r="389" spans="1:11" x14ac:dyDescent="0.35">
      <c r="A389" s="16" t="s">
        <v>198</v>
      </c>
      <c r="B389" s="16" t="s">
        <v>88</v>
      </c>
      <c r="C389" s="17">
        <v>38615</v>
      </c>
      <c r="D389" s="17">
        <v>6100</v>
      </c>
      <c r="E389" s="17">
        <f t="shared" si="9"/>
        <v>33900</v>
      </c>
      <c r="F389" s="17">
        <v>40000</v>
      </c>
      <c r="G389" s="17">
        <v>40000</v>
      </c>
      <c r="H389" s="25"/>
      <c r="I389" s="5"/>
      <c r="J389" s="5"/>
      <c r="K389" s="5"/>
    </row>
    <row r="390" spans="1:11" x14ac:dyDescent="0.35">
      <c r="A390" s="3" t="s">
        <v>199</v>
      </c>
      <c r="B390" s="16" t="s">
        <v>84</v>
      </c>
      <c r="C390" s="17">
        <v>13300</v>
      </c>
      <c r="D390" s="17">
        <v>1500</v>
      </c>
      <c r="E390" s="17">
        <f t="shared" si="9"/>
        <v>18500</v>
      </c>
      <c r="F390" s="17">
        <v>20000</v>
      </c>
      <c r="G390" s="17">
        <v>20000</v>
      </c>
      <c r="H390" s="25"/>
      <c r="I390" s="5"/>
      <c r="J390" s="5"/>
      <c r="K390" s="5"/>
    </row>
    <row r="391" spans="1:11" x14ac:dyDescent="0.35">
      <c r="A391" s="54" t="s">
        <v>200</v>
      </c>
      <c r="B391" s="3" t="s">
        <v>125</v>
      </c>
      <c r="C391" s="17">
        <v>0</v>
      </c>
      <c r="D391" s="17">
        <v>0</v>
      </c>
      <c r="E391" s="17">
        <f t="shared" si="9"/>
        <v>2000</v>
      </c>
      <c r="F391" s="17">
        <v>2000</v>
      </c>
      <c r="G391" s="17">
        <v>2000</v>
      </c>
      <c r="H391" s="25"/>
      <c r="I391" s="5"/>
      <c r="J391" s="5"/>
      <c r="K391" s="5"/>
    </row>
    <row r="392" spans="1:11" x14ac:dyDescent="0.35">
      <c r="A392" s="70" t="s">
        <v>201</v>
      </c>
      <c r="B392" s="16" t="s">
        <v>84</v>
      </c>
      <c r="C392" s="17">
        <v>0</v>
      </c>
      <c r="D392" s="17">
        <v>4700</v>
      </c>
      <c r="E392" s="17">
        <f t="shared" si="9"/>
        <v>15300</v>
      </c>
      <c r="F392" s="17">
        <v>20000</v>
      </c>
      <c r="G392" s="17">
        <v>20000</v>
      </c>
      <c r="H392" s="25"/>
      <c r="I392" s="5"/>
      <c r="J392" s="5"/>
      <c r="K392" s="5"/>
    </row>
    <row r="393" spans="1:11" x14ac:dyDescent="0.35">
      <c r="A393" s="16" t="s">
        <v>202</v>
      </c>
      <c r="B393" s="3" t="s">
        <v>100</v>
      </c>
      <c r="C393" s="17">
        <v>104347.18</v>
      </c>
      <c r="D393" s="17">
        <v>38040</v>
      </c>
      <c r="E393" s="17">
        <f t="shared" si="9"/>
        <v>121440</v>
      </c>
      <c r="F393" s="17">
        <v>159480</v>
      </c>
      <c r="G393" s="17">
        <v>99480</v>
      </c>
      <c r="H393" s="25"/>
      <c r="I393" s="5"/>
      <c r="J393" s="5"/>
      <c r="K393" s="5"/>
    </row>
    <row r="394" spans="1:11" x14ac:dyDescent="0.35">
      <c r="A394" s="38" t="s">
        <v>172</v>
      </c>
      <c r="B394" s="38"/>
      <c r="C394" s="24">
        <f>SUM(C379:C393)</f>
        <v>570475</v>
      </c>
      <c r="D394" s="24">
        <f>SUM(D379:D393)</f>
        <v>282660.2</v>
      </c>
      <c r="E394" s="24">
        <f>SUM(E379:E393)</f>
        <v>330819.80000000005</v>
      </c>
      <c r="F394" s="24">
        <f>SUM(F379:F393)</f>
        <v>613480</v>
      </c>
      <c r="G394" s="24">
        <f>SUM(G379:G393)</f>
        <v>593480</v>
      </c>
      <c r="H394" s="25"/>
      <c r="I394" s="5"/>
      <c r="J394" s="5"/>
      <c r="K394" s="5"/>
    </row>
    <row r="395" spans="1:11" x14ac:dyDescent="0.35">
      <c r="A395" s="13" t="s">
        <v>106</v>
      </c>
      <c r="B395" s="66"/>
      <c r="C395" s="18"/>
      <c r="D395" s="18"/>
      <c r="E395" s="18"/>
      <c r="F395" s="18"/>
      <c r="G395" s="19"/>
      <c r="H395" s="25"/>
      <c r="I395" s="5"/>
      <c r="J395" s="5"/>
      <c r="K395" s="5"/>
    </row>
    <row r="396" spans="1:11" x14ac:dyDescent="0.35">
      <c r="A396" s="13" t="s">
        <v>107</v>
      </c>
      <c r="B396" s="66"/>
      <c r="C396" s="18"/>
      <c r="D396" s="18"/>
      <c r="E396" s="18"/>
      <c r="F396" s="18"/>
      <c r="G396" s="82"/>
      <c r="H396" s="25"/>
      <c r="I396" s="5"/>
      <c r="J396" s="5"/>
      <c r="K396" s="5"/>
    </row>
    <row r="397" spans="1:11" x14ac:dyDescent="0.35">
      <c r="A397" s="46" t="s">
        <v>203</v>
      </c>
      <c r="B397" s="2" t="s">
        <v>109</v>
      </c>
      <c r="C397" s="47">
        <v>49448</v>
      </c>
      <c r="D397" s="47">
        <v>20668</v>
      </c>
      <c r="E397" s="47">
        <f>F397-D397</f>
        <v>29332</v>
      </c>
      <c r="F397" s="47">
        <v>50000</v>
      </c>
      <c r="G397" s="47">
        <v>50000</v>
      </c>
      <c r="H397" s="25"/>
      <c r="I397" s="5"/>
      <c r="J397" s="5"/>
      <c r="K397" s="5"/>
    </row>
    <row r="398" spans="1:11" x14ac:dyDescent="0.35">
      <c r="A398" s="46" t="s">
        <v>204</v>
      </c>
      <c r="B398" s="2" t="s">
        <v>157</v>
      </c>
      <c r="C398" s="47">
        <v>0</v>
      </c>
      <c r="D398" s="47">
        <v>0</v>
      </c>
      <c r="E398" s="47">
        <v>0</v>
      </c>
      <c r="F398" s="47">
        <v>0</v>
      </c>
      <c r="G398" s="47">
        <v>20000</v>
      </c>
      <c r="H398" s="25"/>
      <c r="I398" s="5"/>
      <c r="J398" s="5"/>
      <c r="K398" s="5"/>
    </row>
    <row r="399" spans="1:11" x14ac:dyDescent="0.35">
      <c r="A399" s="83" t="s">
        <v>110</v>
      </c>
      <c r="B399" s="84"/>
      <c r="C399" s="77">
        <f>SUM(C397)</f>
        <v>49448</v>
      </c>
      <c r="D399" s="77">
        <f>SUM(D397)</f>
        <v>20668</v>
      </c>
      <c r="E399" s="77">
        <f>F399-D399</f>
        <v>29332</v>
      </c>
      <c r="F399" s="77">
        <v>50000</v>
      </c>
      <c r="G399" s="77">
        <f>SUM(G397:G398)</f>
        <v>70000</v>
      </c>
      <c r="H399" s="25"/>
      <c r="I399" s="5"/>
      <c r="J399" s="5"/>
      <c r="K399" s="5"/>
    </row>
    <row r="400" spans="1:11" x14ac:dyDescent="0.35">
      <c r="A400" s="43" t="s">
        <v>111</v>
      </c>
      <c r="B400" s="43"/>
      <c r="C400" s="40">
        <f>C364+C394+C399</f>
        <v>2326940.44</v>
      </c>
      <c r="D400" s="40">
        <f>D364+D394+D399</f>
        <v>1239527.74</v>
      </c>
      <c r="E400" s="40">
        <f>E364+E394+E399</f>
        <v>1370593.58</v>
      </c>
      <c r="F400" s="40">
        <f>F364+F394+F399</f>
        <v>2610121.3199999998</v>
      </c>
      <c r="G400" s="40">
        <f>G364+G394+G399</f>
        <v>2668250.4</v>
      </c>
      <c r="H400" s="25"/>
      <c r="I400" s="5"/>
      <c r="J400" s="5"/>
      <c r="K400" s="5"/>
    </row>
    <row r="401" spans="1:11" x14ac:dyDescent="0.35">
      <c r="A401" s="58" t="s">
        <v>52</v>
      </c>
      <c r="B401" s="58" t="s">
        <v>53</v>
      </c>
      <c r="C401" s="58"/>
      <c r="D401" s="58"/>
      <c r="E401" s="58" t="s">
        <v>54</v>
      </c>
      <c r="F401" s="58"/>
      <c r="G401" s="58"/>
      <c r="H401" s="25"/>
      <c r="I401" s="5"/>
      <c r="J401" s="5"/>
      <c r="K401" s="5"/>
    </row>
    <row r="402" spans="1:11" x14ac:dyDescent="0.35">
      <c r="A402" s="25"/>
      <c r="B402" s="25"/>
      <c r="C402" s="25"/>
      <c r="D402" s="25"/>
      <c r="E402" s="25"/>
      <c r="F402" s="25"/>
      <c r="G402" s="25"/>
      <c r="H402" s="25"/>
      <c r="I402" s="5"/>
      <c r="J402" s="5"/>
      <c r="K402" s="5"/>
    </row>
    <row r="403" spans="1:11" x14ac:dyDescent="0.35">
      <c r="A403" s="25"/>
      <c r="B403" s="25"/>
      <c r="C403" s="25"/>
      <c r="D403" s="25"/>
      <c r="E403" s="25"/>
      <c r="F403" s="25"/>
      <c r="G403" s="25"/>
      <c r="H403" s="25"/>
      <c r="I403" s="5"/>
      <c r="J403" s="5"/>
      <c r="K403" s="5"/>
    </row>
    <row r="404" spans="1:11" x14ac:dyDescent="0.35">
      <c r="A404" s="25"/>
      <c r="B404" s="25"/>
      <c r="C404" s="25"/>
      <c r="D404" s="25"/>
      <c r="E404" s="25"/>
      <c r="F404" s="25"/>
      <c r="G404" s="25"/>
      <c r="H404" s="25"/>
      <c r="I404" s="5"/>
      <c r="J404" s="5"/>
      <c r="K404" s="5"/>
    </row>
    <row r="405" spans="1:11" x14ac:dyDescent="0.35">
      <c r="A405" s="30" t="s">
        <v>320</v>
      </c>
      <c r="B405" s="220" t="s">
        <v>315</v>
      </c>
      <c r="C405" s="220"/>
      <c r="D405" s="25"/>
      <c r="E405" s="221" t="s">
        <v>321</v>
      </c>
      <c r="F405" s="221"/>
      <c r="G405" s="25"/>
      <c r="H405" s="25"/>
      <c r="I405" s="5"/>
      <c r="J405" s="5"/>
      <c r="K405" s="5"/>
    </row>
    <row r="406" spans="1:11" x14ac:dyDescent="0.35">
      <c r="A406" s="30" t="s">
        <v>184</v>
      </c>
      <c r="B406" s="220" t="s">
        <v>56</v>
      </c>
      <c r="C406" s="220"/>
      <c r="D406" s="25"/>
      <c r="E406" s="220" t="s">
        <v>57</v>
      </c>
      <c r="F406" s="220"/>
      <c r="G406" s="25"/>
      <c r="H406" s="25"/>
      <c r="I406" s="5"/>
      <c r="J406" s="5"/>
      <c r="K406" s="5"/>
    </row>
    <row r="407" spans="1:11" x14ac:dyDescent="0.35">
      <c r="A407" s="25"/>
      <c r="B407" s="25"/>
      <c r="C407" s="25"/>
      <c r="D407" s="25"/>
      <c r="E407" s="25"/>
      <c r="F407" s="25"/>
      <c r="G407" s="25"/>
      <c r="H407" s="25"/>
      <c r="I407" s="5"/>
      <c r="J407" s="5"/>
      <c r="K407" s="5"/>
    </row>
    <row r="408" spans="1:11" x14ac:dyDescent="0.35">
      <c r="A408" s="25"/>
      <c r="B408" s="25"/>
      <c r="C408" s="25"/>
      <c r="D408" s="25"/>
      <c r="E408" s="25"/>
      <c r="F408" s="25"/>
      <c r="G408" s="25"/>
      <c r="H408" s="1"/>
    </row>
    <row r="409" spans="1:11" x14ac:dyDescent="0.35">
      <c r="A409" s="25"/>
      <c r="B409" s="25"/>
      <c r="C409" s="25"/>
      <c r="D409" s="25"/>
      <c r="E409" s="25"/>
      <c r="F409" s="25"/>
      <c r="G409" s="25"/>
      <c r="H409" s="1"/>
    </row>
    <row r="410" spans="1:11" x14ac:dyDescent="0.35">
      <c r="A410" s="25"/>
      <c r="B410" s="25"/>
      <c r="C410" s="25"/>
      <c r="D410" s="25"/>
      <c r="E410" s="25"/>
      <c r="F410" s="25"/>
      <c r="G410" s="25"/>
      <c r="H410" s="1"/>
    </row>
    <row r="411" spans="1:11" x14ac:dyDescent="0.35">
      <c r="A411" s="5"/>
      <c r="H411" s="1"/>
    </row>
    <row r="412" spans="1:11" x14ac:dyDescent="0.35">
      <c r="H412" s="1"/>
    </row>
    <row r="413" spans="1:11" x14ac:dyDescent="0.35">
      <c r="H413" s="1"/>
    </row>
    <row r="414" spans="1:11" x14ac:dyDescent="0.35">
      <c r="H414" s="1"/>
    </row>
    <row r="415" spans="1:11" x14ac:dyDescent="0.35">
      <c r="H415" s="1"/>
    </row>
    <row r="416" spans="1:11" x14ac:dyDescent="0.35">
      <c r="H416" s="1"/>
    </row>
    <row r="417" spans="1:8" x14ac:dyDescent="0.35">
      <c r="A417" s="1" t="s">
        <v>0</v>
      </c>
      <c r="B417" s="1"/>
      <c r="C417" s="1"/>
      <c r="D417" s="1"/>
      <c r="E417" s="1"/>
      <c r="F417" s="1"/>
      <c r="G417" s="1"/>
      <c r="H417" s="1"/>
    </row>
    <row r="418" spans="1:8" x14ac:dyDescent="0.35">
      <c r="A418" s="1"/>
      <c r="B418" s="1"/>
      <c r="C418" s="1"/>
      <c r="D418" s="1"/>
      <c r="E418" s="1"/>
      <c r="F418" s="1"/>
      <c r="G418" s="1"/>
      <c r="H418" s="1"/>
    </row>
    <row r="419" spans="1:8" x14ac:dyDescent="0.35">
      <c r="A419" s="213" t="s">
        <v>1</v>
      </c>
      <c r="B419" s="213"/>
      <c r="C419" s="213"/>
      <c r="D419" s="213"/>
      <c r="E419" s="213"/>
      <c r="F419" s="213"/>
      <c r="G419" s="213"/>
      <c r="H419" s="1"/>
    </row>
    <row r="420" spans="1:8" x14ac:dyDescent="0.35">
      <c r="A420" s="213" t="s">
        <v>2</v>
      </c>
      <c r="B420" s="213"/>
      <c r="C420" s="213"/>
      <c r="D420" s="213"/>
      <c r="E420" s="213"/>
      <c r="F420" s="213"/>
      <c r="G420" s="213"/>
      <c r="H420" s="1"/>
    </row>
    <row r="421" spans="1:8" x14ac:dyDescent="0.35">
      <c r="A421" s="1"/>
      <c r="B421" s="1"/>
      <c r="C421" s="1"/>
      <c r="D421" s="1"/>
      <c r="E421" s="1"/>
      <c r="F421" s="1"/>
      <c r="G421" s="1"/>
      <c r="H421" s="1"/>
    </row>
    <row r="422" spans="1:8" x14ac:dyDescent="0.35">
      <c r="A422" s="1" t="s">
        <v>205</v>
      </c>
      <c r="B422" s="1"/>
      <c r="C422" s="1"/>
      <c r="D422" s="1"/>
      <c r="E422" s="1"/>
      <c r="F422" s="1"/>
      <c r="G422" s="1"/>
      <c r="H422" s="1"/>
    </row>
    <row r="423" spans="1:8" x14ac:dyDescent="0.35">
      <c r="A423" s="215" t="s">
        <v>5</v>
      </c>
      <c r="B423" s="2"/>
      <c r="C423" s="2"/>
      <c r="D423" s="217" t="s">
        <v>6</v>
      </c>
      <c r="E423" s="218"/>
      <c r="F423" s="219"/>
      <c r="G423" s="2"/>
      <c r="H423" s="1"/>
    </row>
    <row r="424" spans="1:8" x14ac:dyDescent="0.35">
      <c r="A424" s="216"/>
      <c r="B424" s="6" t="s">
        <v>7</v>
      </c>
      <c r="C424" s="6" t="s">
        <v>8</v>
      </c>
      <c r="D424" s="8" t="s">
        <v>9</v>
      </c>
      <c r="E424" s="8" t="s">
        <v>10</v>
      </c>
      <c r="F424" s="9" t="s">
        <v>11</v>
      </c>
      <c r="G424" s="8" t="s">
        <v>12</v>
      </c>
      <c r="H424" s="1"/>
    </row>
    <row r="425" spans="1:8" x14ac:dyDescent="0.35">
      <c r="A425" s="216"/>
      <c r="B425" s="6" t="s">
        <v>13</v>
      </c>
      <c r="C425" s="6" t="s">
        <v>14</v>
      </c>
      <c r="D425" s="6" t="s">
        <v>15</v>
      </c>
      <c r="E425" s="6" t="s">
        <v>16</v>
      </c>
      <c r="F425" s="4"/>
      <c r="G425" s="8" t="s">
        <v>17</v>
      </c>
      <c r="H425" s="1"/>
    </row>
    <row r="426" spans="1:8" x14ac:dyDescent="0.35">
      <c r="A426" s="11">
        <v>1</v>
      </c>
      <c r="B426" s="6">
        <v>2</v>
      </c>
      <c r="C426" s="6">
        <v>3</v>
      </c>
      <c r="D426" s="6">
        <v>4</v>
      </c>
      <c r="E426" s="6">
        <v>5</v>
      </c>
      <c r="F426" s="85">
        <v>6</v>
      </c>
      <c r="G426" s="11">
        <v>7</v>
      </c>
      <c r="H426" s="1"/>
    </row>
    <row r="427" spans="1:8" x14ac:dyDescent="0.35">
      <c r="A427" s="13" t="s">
        <v>176</v>
      </c>
      <c r="B427" s="14"/>
      <c r="C427" s="14"/>
      <c r="D427" s="14"/>
      <c r="E427" s="14"/>
      <c r="F427" s="14"/>
      <c r="G427" s="15"/>
      <c r="H427" s="1"/>
    </row>
    <row r="428" spans="1:8" x14ac:dyDescent="0.35">
      <c r="A428" s="16" t="s">
        <v>113</v>
      </c>
      <c r="B428" s="46"/>
      <c r="C428" s="46"/>
      <c r="D428" s="46"/>
      <c r="E428" s="46"/>
      <c r="F428" s="46"/>
      <c r="G428" s="16"/>
      <c r="H428" s="1"/>
    </row>
    <row r="429" spans="1:8" x14ac:dyDescent="0.35">
      <c r="A429" s="16" t="s">
        <v>114</v>
      </c>
      <c r="B429" s="3" t="s">
        <v>21</v>
      </c>
      <c r="C429" s="17">
        <v>1254208</v>
      </c>
      <c r="D429" s="17">
        <v>704036</v>
      </c>
      <c r="E429" s="17">
        <f>F429-D429</f>
        <v>756208</v>
      </c>
      <c r="F429" s="17">
        <v>1460244</v>
      </c>
      <c r="G429" s="17">
        <v>1542360</v>
      </c>
      <c r="H429" s="1"/>
    </row>
    <row r="430" spans="1:8" x14ac:dyDescent="0.35">
      <c r="A430" s="16"/>
      <c r="B430" s="16"/>
      <c r="C430" s="17"/>
      <c r="D430" s="17"/>
      <c r="E430" s="17"/>
      <c r="F430" s="17"/>
      <c r="G430" s="17"/>
      <c r="H430" s="1"/>
    </row>
    <row r="431" spans="1:8" x14ac:dyDescent="0.35">
      <c r="A431" s="13" t="s">
        <v>22</v>
      </c>
      <c r="B431" s="14"/>
      <c r="C431" s="18"/>
      <c r="D431" s="18"/>
      <c r="E431" s="18"/>
      <c r="F431" s="18"/>
      <c r="G431" s="19"/>
      <c r="H431" s="1"/>
    </row>
    <row r="432" spans="1:8" x14ac:dyDescent="0.35">
      <c r="A432" s="16" t="s">
        <v>161</v>
      </c>
      <c r="B432" s="16" t="s">
        <v>24</v>
      </c>
      <c r="C432" s="17">
        <v>130000</v>
      </c>
      <c r="D432" s="17">
        <v>68000</v>
      </c>
      <c r="E432" s="17">
        <f t="shared" ref="E432:E446" si="10">F432-D432</f>
        <v>76000</v>
      </c>
      <c r="F432" s="17">
        <v>144000</v>
      </c>
      <c r="G432" s="17">
        <v>144000</v>
      </c>
      <c r="H432" s="1"/>
    </row>
    <row r="433" spans="1:8" x14ac:dyDescent="0.35">
      <c r="A433" s="16" t="s">
        <v>162</v>
      </c>
      <c r="B433" s="3" t="s">
        <v>26</v>
      </c>
      <c r="C433" s="17">
        <v>112500</v>
      </c>
      <c r="D433" s="17">
        <v>56250</v>
      </c>
      <c r="E433" s="17">
        <f t="shared" si="10"/>
        <v>56250</v>
      </c>
      <c r="F433" s="17">
        <v>112500</v>
      </c>
      <c r="G433" s="17">
        <v>112500</v>
      </c>
      <c r="H433" s="1"/>
    </row>
    <row r="434" spans="1:8" x14ac:dyDescent="0.35">
      <c r="A434" s="16" t="s">
        <v>27</v>
      </c>
      <c r="B434" s="3" t="s">
        <v>28</v>
      </c>
      <c r="C434" s="17">
        <v>112500</v>
      </c>
      <c r="D434" s="17">
        <v>56250</v>
      </c>
      <c r="E434" s="17">
        <f t="shared" si="10"/>
        <v>56250</v>
      </c>
      <c r="F434" s="17">
        <v>112500</v>
      </c>
      <c r="G434" s="17">
        <v>112500</v>
      </c>
      <c r="H434" s="1"/>
    </row>
    <row r="435" spans="1:8" x14ac:dyDescent="0.35">
      <c r="A435" s="16" t="s">
        <v>29</v>
      </c>
      <c r="B435" s="3" t="s">
        <v>30</v>
      </c>
      <c r="C435" s="17">
        <v>30000</v>
      </c>
      <c r="D435" s="17">
        <v>25000</v>
      </c>
      <c r="E435" s="17">
        <f t="shared" si="10"/>
        <v>5000</v>
      </c>
      <c r="F435" s="17">
        <v>30000</v>
      </c>
      <c r="G435" s="17">
        <v>30000</v>
      </c>
      <c r="H435" s="1"/>
    </row>
    <row r="436" spans="1:8" x14ac:dyDescent="0.35">
      <c r="A436" s="16" t="s">
        <v>31</v>
      </c>
      <c r="B436" s="3" t="s">
        <v>32</v>
      </c>
      <c r="C436" s="17">
        <v>12000</v>
      </c>
      <c r="D436" s="17">
        <v>10000</v>
      </c>
      <c r="E436" s="17">
        <f t="shared" si="10"/>
        <v>2000</v>
      </c>
      <c r="F436" s="17">
        <v>12000</v>
      </c>
      <c r="G436" s="17">
        <v>0</v>
      </c>
      <c r="H436" s="1"/>
    </row>
    <row r="437" spans="1:8" x14ac:dyDescent="0.35">
      <c r="A437" s="16" t="s">
        <v>115</v>
      </c>
      <c r="B437" s="3"/>
      <c r="C437" s="17">
        <v>0</v>
      </c>
      <c r="D437" s="17">
        <v>0</v>
      </c>
      <c r="E437" s="17">
        <v>0</v>
      </c>
      <c r="F437" s="17">
        <v>0</v>
      </c>
      <c r="G437" s="17">
        <v>128530</v>
      </c>
      <c r="H437" s="1"/>
    </row>
    <row r="438" spans="1:8" x14ac:dyDescent="0.35">
      <c r="A438" s="16" t="s">
        <v>34</v>
      </c>
      <c r="B438" s="3"/>
      <c r="C438" s="17">
        <v>0</v>
      </c>
      <c r="D438" s="17">
        <v>0</v>
      </c>
      <c r="E438" s="17">
        <v>0</v>
      </c>
      <c r="F438" s="17">
        <v>0</v>
      </c>
      <c r="G438" s="17">
        <v>128530</v>
      </c>
      <c r="H438" s="1"/>
    </row>
    <row r="439" spans="1:8" x14ac:dyDescent="0.35">
      <c r="A439" s="16" t="s">
        <v>138</v>
      </c>
      <c r="B439" s="3" t="s">
        <v>36</v>
      </c>
      <c r="C439" s="17">
        <v>110227</v>
      </c>
      <c r="D439" s="17">
        <v>120702</v>
      </c>
      <c r="E439" s="17">
        <f t="shared" si="10"/>
        <v>985</v>
      </c>
      <c r="F439" s="17">
        <v>121687</v>
      </c>
      <c r="G439" s="17">
        <v>0</v>
      </c>
      <c r="H439" s="1"/>
    </row>
    <row r="440" spans="1:8" x14ac:dyDescent="0.35">
      <c r="A440" s="16" t="s">
        <v>37</v>
      </c>
      <c r="B440" s="3" t="s">
        <v>38</v>
      </c>
      <c r="C440" s="17">
        <v>25000</v>
      </c>
      <c r="D440" s="17">
        <v>15000</v>
      </c>
      <c r="E440" s="17">
        <f t="shared" si="10"/>
        <v>15000</v>
      </c>
      <c r="F440" s="17">
        <v>30000</v>
      </c>
      <c r="G440" s="17">
        <v>30000</v>
      </c>
      <c r="H440" s="1"/>
    </row>
    <row r="441" spans="1:8" x14ac:dyDescent="0.35">
      <c r="A441" s="3" t="s">
        <v>39</v>
      </c>
      <c r="B441" s="3" t="s">
        <v>40</v>
      </c>
      <c r="C441" s="17">
        <v>0</v>
      </c>
      <c r="D441" s="17">
        <v>0</v>
      </c>
      <c r="E441" s="17">
        <f t="shared" si="10"/>
        <v>121687</v>
      </c>
      <c r="F441" s="17">
        <v>121687</v>
      </c>
      <c r="G441" s="17">
        <v>0</v>
      </c>
      <c r="H441" s="1"/>
    </row>
    <row r="442" spans="1:8" x14ac:dyDescent="0.35">
      <c r="A442" s="3" t="s">
        <v>41</v>
      </c>
      <c r="B442" s="3" t="s">
        <v>42</v>
      </c>
      <c r="C442" s="17">
        <v>150504.95999999999</v>
      </c>
      <c r="D442" s="17">
        <v>84484.32</v>
      </c>
      <c r="E442" s="17">
        <f t="shared" si="10"/>
        <v>90744.959999999992</v>
      </c>
      <c r="F442" s="17">
        <v>175229.28</v>
      </c>
      <c r="G442" s="17">
        <v>185083.2</v>
      </c>
      <c r="H442" s="1"/>
    </row>
    <row r="443" spans="1:8" x14ac:dyDescent="0.35">
      <c r="A443" s="3" t="s">
        <v>43</v>
      </c>
      <c r="B443" s="3" t="s">
        <v>44</v>
      </c>
      <c r="C443" s="17">
        <v>6500</v>
      </c>
      <c r="D443" s="17">
        <v>3400</v>
      </c>
      <c r="E443" s="17">
        <f t="shared" si="10"/>
        <v>3800</v>
      </c>
      <c r="F443" s="17">
        <v>7200</v>
      </c>
      <c r="G443" s="17">
        <v>7200</v>
      </c>
      <c r="H443" s="1"/>
    </row>
    <row r="444" spans="1:8" x14ac:dyDescent="0.35">
      <c r="A444" s="16" t="s">
        <v>45</v>
      </c>
      <c r="B444" s="3" t="s">
        <v>46</v>
      </c>
      <c r="C444" s="17">
        <v>15112.5</v>
      </c>
      <c r="D444" s="17">
        <v>7924.5</v>
      </c>
      <c r="E444" s="17">
        <f t="shared" si="10"/>
        <v>8425.5</v>
      </c>
      <c r="F444" s="17">
        <v>16350</v>
      </c>
      <c r="G444" s="17">
        <v>16650</v>
      </c>
      <c r="H444" s="1"/>
    </row>
    <row r="445" spans="1:8" x14ac:dyDescent="0.35">
      <c r="A445" s="3" t="s">
        <v>47</v>
      </c>
      <c r="B445" s="3" t="s">
        <v>48</v>
      </c>
      <c r="C445" s="17">
        <v>6273.16</v>
      </c>
      <c r="D445" s="17">
        <v>3313.24</v>
      </c>
      <c r="E445" s="17">
        <f t="shared" si="10"/>
        <v>3717.3200000000006</v>
      </c>
      <c r="F445" s="17">
        <v>7030.56</v>
      </c>
      <c r="G445" s="17">
        <v>7080.36</v>
      </c>
      <c r="H445" s="1"/>
    </row>
    <row r="446" spans="1:8" x14ac:dyDescent="0.35">
      <c r="A446" s="16" t="s">
        <v>49</v>
      </c>
      <c r="B446" s="35" t="s">
        <v>50</v>
      </c>
      <c r="C446" s="17">
        <v>103910.58</v>
      </c>
      <c r="D446" s="17">
        <v>0</v>
      </c>
      <c r="E446" s="17">
        <f t="shared" si="10"/>
        <v>30000</v>
      </c>
      <c r="F446" s="17">
        <v>30000</v>
      </c>
      <c r="G446" s="17">
        <v>30000</v>
      </c>
      <c r="H446" s="1"/>
    </row>
    <row r="447" spans="1:8" x14ac:dyDescent="0.35">
      <c r="A447" s="86" t="s">
        <v>51</v>
      </c>
      <c r="B447" s="72"/>
      <c r="C447" s="24">
        <f>SUM(C429:C446)</f>
        <v>2068736.2</v>
      </c>
      <c r="D447" s="24">
        <f>SUM(D429:D446)</f>
        <v>1154360.06</v>
      </c>
      <c r="E447" s="24">
        <f>SUM(E429:E446)</f>
        <v>1226067.78</v>
      </c>
      <c r="F447" s="24">
        <f>SUM(F429:F446)</f>
        <v>2380427.84</v>
      </c>
      <c r="G447" s="24">
        <f>SUM(G429:G446)</f>
        <v>2474433.56</v>
      </c>
      <c r="H447" s="1"/>
    </row>
    <row r="448" spans="1:8" x14ac:dyDescent="0.35">
      <c r="A448" s="25" t="s">
        <v>52</v>
      </c>
      <c r="B448" s="25" t="s">
        <v>53</v>
      </c>
      <c r="C448" s="25"/>
      <c r="D448" s="25"/>
      <c r="E448" s="25" t="s">
        <v>54</v>
      </c>
      <c r="F448" s="25"/>
      <c r="G448" s="29"/>
      <c r="H448" s="1"/>
    </row>
    <row r="449" spans="1:8" x14ac:dyDescent="0.35">
      <c r="A449" s="25"/>
      <c r="B449" s="25"/>
      <c r="C449" s="25"/>
      <c r="D449" s="25"/>
      <c r="E449" s="25"/>
      <c r="F449" s="25"/>
      <c r="G449" s="28"/>
      <c r="H449" s="1"/>
    </row>
    <row r="450" spans="1:8" x14ac:dyDescent="0.35">
      <c r="A450" s="25"/>
      <c r="B450" s="25"/>
      <c r="C450" s="25"/>
      <c r="D450" s="25"/>
      <c r="E450" s="25"/>
      <c r="F450" s="25"/>
      <c r="G450" s="28"/>
      <c r="H450" s="1"/>
    </row>
    <row r="451" spans="1:8" x14ac:dyDescent="0.35">
      <c r="A451" s="25"/>
      <c r="B451" s="25"/>
      <c r="C451" s="25"/>
      <c r="D451" s="25"/>
      <c r="E451" s="25"/>
      <c r="F451" s="25"/>
      <c r="G451" s="28"/>
      <c r="H451" s="1"/>
    </row>
    <row r="452" spans="1:8" x14ac:dyDescent="0.35">
      <c r="A452" s="30" t="s">
        <v>322</v>
      </c>
      <c r="B452" s="220" t="s">
        <v>315</v>
      </c>
      <c r="C452" s="220"/>
      <c r="D452" s="25"/>
      <c r="E452" s="221" t="s">
        <v>316</v>
      </c>
      <c r="F452" s="221"/>
      <c r="G452" s="28"/>
      <c r="H452" s="1"/>
    </row>
    <row r="453" spans="1:8" x14ac:dyDescent="0.35">
      <c r="A453" s="30" t="s">
        <v>206</v>
      </c>
      <c r="B453" s="220" t="s">
        <v>56</v>
      </c>
      <c r="C453" s="220"/>
      <c r="D453" s="25"/>
      <c r="E453" s="220" t="s">
        <v>57</v>
      </c>
      <c r="F453" s="220"/>
      <c r="G453" s="28"/>
      <c r="H453" s="1"/>
    </row>
    <row r="454" spans="1:8" x14ac:dyDescent="0.35">
      <c r="A454" s="25"/>
      <c r="B454" s="25"/>
      <c r="C454" s="25"/>
      <c r="D454" s="25"/>
      <c r="E454" s="25"/>
      <c r="F454" s="25"/>
      <c r="G454" s="28"/>
      <c r="H454" s="1"/>
    </row>
    <row r="455" spans="1:8" x14ac:dyDescent="0.35">
      <c r="H455" s="1"/>
    </row>
    <row r="456" spans="1:8" x14ac:dyDescent="0.35">
      <c r="H456" s="1"/>
    </row>
    <row r="457" spans="1:8" x14ac:dyDescent="0.35">
      <c r="H457" s="1"/>
    </row>
    <row r="458" spans="1:8" x14ac:dyDescent="0.35">
      <c r="H458" s="1"/>
    </row>
    <row r="459" spans="1:8" x14ac:dyDescent="0.35">
      <c r="H459" s="1"/>
    </row>
    <row r="460" spans="1:8" x14ac:dyDescent="0.35">
      <c r="H460" s="1"/>
    </row>
    <row r="461" spans="1:8" x14ac:dyDescent="0.35">
      <c r="A461" s="215" t="s">
        <v>5</v>
      </c>
      <c r="B461" s="7"/>
      <c r="C461" s="2"/>
      <c r="D461" s="217" t="s">
        <v>6</v>
      </c>
      <c r="E461" s="218"/>
      <c r="F461" s="219"/>
      <c r="G461" s="2"/>
      <c r="H461" s="1"/>
    </row>
    <row r="462" spans="1:8" x14ac:dyDescent="0.35">
      <c r="A462" s="216"/>
      <c r="B462" s="6" t="s">
        <v>7</v>
      </c>
      <c r="C462" s="6" t="s">
        <v>8</v>
      </c>
      <c r="D462" s="8" t="s">
        <v>9</v>
      </c>
      <c r="E462" s="8" t="s">
        <v>10</v>
      </c>
      <c r="F462" s="9" t="s">
        <v>11</v>
      </c>
      <c r="G462" s="8" t="s">
        <v>12</v>
      </c>
      <c r="H462" s="1"/>
    </row>
    <row r="463" spans="1:8" x14ac:dyDescent="0.35">
      <c r="A463" s="216"/>
      <c r="B463" s="6" t="s">
        <v>13</v>
      </c>
      <c r="C463" s="6" t="s">
        <v>14</v>
      </c>
      <c r="D463" s="6" t="s">
        <v>15</v>
      </c>
      <c r="E463" s="6" t="s">
        <v>16</v>
      </c>
      <c r="F463" s="4"/>
      <c r="G463" s="8" t="s">
        <v>17</v>
      </c>
      <c r="H463" s="1"/>
    </row>
    <row r="464" spans="1:8" x14ac:dyDescent="0.35">
      <c r="A464" s="11">
        <v>1</v>
      </c>
      <c r="B464" s="11">
        <v>2</v>
      </c>
      <c r="C464" s="11">
        <v>3</v>
      </c>
      <c r="D464" s="11">
        <v>4</v>
      </c>
      <c r="E464" s="11">
        <v>5</v>
      </c>
      <c r="F464" s="12">
        <v>6</v>
      </c>
      <c r="G464" s="11">
        <v>7</v>
      </c>
      <c r="H464" s="1"/>
    </row>
    <row r="465" spans="1:8" x14ac:dyDescent="0.35">
      <c r="A465" s="13" t="s">
        <v>58</v>
      </c>
      <c r="B465" s="14"/>
      <c r="C465" s="18"/>
      <c r="D465" s="18"/>
      <c r="E465" s="18"/>
      <c r="F465" s="18"/>
      <c r="G465" s="19"/>
      <c r="H465" s="1"/>
    </row>
    <row r="466" spans="1:8" x14ac:dyDescent="0.35">
      <c r="A466" s="16" t="s">
        <v>59</v>
      </c>
      <c r="B466" s="3" t="s">
        <v>60</v>
      </c>
      <c r="C466" s="17">
        <v>56350</v>
      </c>
      <c r="D466" s="17">
        <v>18735</v>
      </c>
      <c r="E466" s="17">
        <f t="shared" ref="E466:E472" si="11">F466-D466</f>
        <v>41265</v>
      </c>
      <c r="F466" s="17">
        <v>60000</v>
      </c>
      <c r="G466" s="17">
        <v>60000</v>
      </c>
      <c r="H466" s="1"/>
    </row>
    <row r="467" spans="1:8" x14ac:dyDescent="0.35">
      <c r="A467" s="16" t="s">
        <v>187</v>
      </c>
      <c r="B467" s="3" t="s">
        <v>69</v>
      </c>
      <c r="C467" s="17">
        <v>96120</v>
      </c>
      <c r="D467" s="17">
        <v>38272</v>
      </c>
      <c r="E467" s="17">
        <f t="shared" si="11"/>
        <v>21728</v>
      </c>
      <c r="F467" s="17">
        <v>60000</v>
      </c>
      <c r="G467" s="17">
        <v>60000</v>
      </c>
      <c r="H467" s="1"/>
    </row>
    <row r="468" spans="1:8" x14ac:dyDescent="0.35">
      <c r="A468" s="16" t="s">
        <v>189</v>
      </c>
      <c r="B468" s="3" t="s">
        <v>72</v>
      </c>
      <c r="C468" s="87">
        <v>39929</v>
      </c>
      <c r="D468" s="87">
        <v>21151</v>
      </c>
      <c r="E468" s="87">
        <f t="shared" si="11"/>
        <v>28849</v>
      </c>
      <c r="F468" s="88">
        <v>50000</v>
      </c>
      <c r="G468" s="87">
        <v>50000</v>
      </c>
      <c r="H468" s="1"/>
    </row>
    <row r="469" spans="1:8" x14ac:dyDescent="0.35">
      <c r="A469" s="16" t="s">
        <v>196</v>
      </c>
      <c r="B469" s="3" t="s">
        <v>78</v>
      </c>
      <c r="C469" s="87">
        <v>11884.24</v>
      </c>
      <c r="D469" s="87">
        <v>8235.0499999999993</v>
      </c>
      <c r="E469" s="87">
        <f t="shared" si="11"/>
        <v>3764.9500000000007</v>
      </c>
      <c r="F469" s="88">
        <v>12000</v>
      </c>
      <c r="G469" s="87">
        <v>12000</v>
      </c>
      <c r="H469" s="1"/>
    </row>
    <row r="470" spans="1:8" x14ac:dyDescent="0.35">
      <c r="A470" s="3" t="s">
        <v>197</v>
      </c>
      <c r="B470" s="16" t="s">
        <v>80</v>
      </c>
      <c r="C470" s="87">
        <v>11660.68</v>
      </c>
      <c r="D470" s="87">
        <v>7394</v>
      </c>
      <c r="E470" s="87">
        <f t="shared" si="11"/>
        <v>7606</v>
      </c>
      <c r="F470" s="88">
        <v>15000</v>
      </c>
      <c r="G470" s="87">
        <v>15000</v>
      </c>
      <c r="H470" s="1"/>
    </row>
    <row r="471" spans="1:8" x14ac:dyDescent="0.35">
      <c r="A471" s="16" t="s">
        <v>207</v>
      </c>
      <c r="B471" s="16" t="s">
        <v>208</v>
      </c>
      <c r="C471" s="87">
        <v>1880</v>
      </c>
      <c r="D471" s="89">
        <v>602</v>
      </c>
      <c r="E471" s="89">
        <f t="shared" si="11"/>
        <v>24398</v>
      </c>
      <c r="F471" s="89">
        <v>25000</v>
      </c>
      <c r="G471" s="89">
        <v>25000</v>
      </c>
      <c r="H471" s="1"/>
    </row>
    <row r="472" spans="1:8" x14ac:dyDescent="0.35">
      <c r="A472" s="3" t="s">
        <v>199</v>
      </c>
      <c r="B472" s="16" t="s">
        <v>84</v>
      </c>
      <c r="C472" s="89">
        <v>0</v>
      </c>
      <c r="D472" s="89">
        <v>0</v>
      </c>
      <c r="E472" s="89">
        <f t="shared" si="11"/>
        <v>5000</v>
      </c>
      <c r="F472" s="89">
        <v>5000</v>
      </c>
      <c r="G472" s="89">
        <v>5000</v>
      </c>
      <c r="H472" s="1"/>
    </row>
    <row r="473" spans="1:8" x14ac:dyDescent="0.35">
      <c r="A473" s="70" t="s">
        <v>209</v>
      </c>
      <c r="B473" s="16"/>
      <c r="C473" s="89">
        <v>15000</v>
      </c>
      <c r="D473" s="89">
        <v>0</v>
      </c>
      <c r="E473" s="90">
        <v>0</v>
      </c>
      <c r="F473" s="90">
        <v>0</v>
      </c>
      <c r="G473" s="90">
        <v>15000</v>
      </c>
      <c r="H473" s="1"/>
    </row>
    <row r="474" spans="1:8" x14ac:dyDescent="0.35">
      <c r="A474" s="16" t="s">
        <v>202</v>
      </c>
      <c r="B474" s="3" t="s">
        <v>100</v>
      </c>
      <c r="C474" s="89">
        <v>13650</v>
      </c>
      <c r="D474" s="89">
        <v>0</v>
      </c>
      <c r="E474" s="89">
        <f>F474-D474</f>
        <v>35000</v>
      </c>
      <c r="F474" s="89">
        <v>35000</v>
      </c>
      <c r="G474" s="89">
        <v>20000</v>
      </c>
      <c r="H474" s="1"/>
    </row>
    <row r="475" spans="1:8" x14ac:dyDescent="0.35">
      <c r="A475" s="38" t="s">
        <v>172</v>
      </c>
      <c r="B475" s="38"/>
      <c r="C475" s="24">
        <f>SUM(C466:C474)</f>
        <v>246473.91999999998</v>
      </c>
      <c r="D475" s="24">
        <f>SUM(D466:D474)</f>
        <v>94389.05</v>
      </c>
      <c r="E475" s="24">
        <f>SUM(E466:E474)</f>
        <v>167610.95000000001</v>
      </c>
      <c r="F475" s="24">
        <f>SUM(F466:F474)</f>
        <v>262000</v>
      </c>
      <c r="G475" s="24">
        <f>SUM(G466:G474)</f>
        <v>262000</v>
      </c>
      <c r="H475" s="1"/>
    </row>
    <row r="476" spans="1:8" x14ac:dyDescent="0.35">
      <c r="A476" s="13" t="s">
        <v>106</v>
      </c>
      <c r="B476" s="14"/>
      <c r="C476" s="91"/>
      <c r="D476" s="91"/>
      <c r="E476" s="91"/>
      <c r="F476" s="92"/>
      <c r="G476" s="89"/>
      <c r="H476" s="1"/>
    </row>
    <row r="477" spans="1:8" x14ac:dyDescent="0.35">
      <c r="A477" s="13" t="s">
        <v>107</v>
      </c>
      <c r="B477" s="14"/>
      <c r="C477" s="91"/>
      <c r="D477" s="91"/>
      <c r="E477" s="91"/>
      <c r="F477" s="91"/>
      <c r="G477" s="92"/>
      <c r="H477" s="1"/>
    </row>
    <row r="478" spans="1:8" x14ac:dyDescent="0.35">
      <c r="A478" s="16" t="s">
        <v>155</v>
      </c>
      <c r="B478" s="16" t="s">
        <v>109</v>
      </c>
      <c r="C478" s="89">
        <v>40000</v>
      </c>
      <c r="D478" s="89">
        <v>40000</v>
      </c>
      <c r="E478" s="89">
        <f>F478-D478</f>
        <v>0</v>
      </c>
      <c r="F478" s="89">
        <v>40000</v>
      </c>
      <c r="G478" s="89">
        <v>40000</v>
      </c>
      <c r="H478" s="1"/>
    </row>
    <row r="479" spans="1:8" x14ac:dyDescent="0.35">
      <c r="A479" s="83" t="s">
        <v>110</v>
      </c>
      <c r="B479" s="46"/>
      <c r="C479" s="77">
        <f>SUM(C478)</f>
        <v>40000</v>
      </c>
      <c r="D479" s="77">
        <v>40000</v>
      </c>
      <c r="E479" s="77">
        <f>F479-D479</f>
        <v>0</v>
      </c>
      <c r="F479" s="77">
        <v>40000</v>
      </c>
      <c r="G479" s="77">
        <v>40000</v>
      </c>
      <c r="H479" s="1"/>
    </row>
    <row r="480" spans="1:8" x14ac:dyDescent="0.35">
      <c r="A480" s="93" t="s">
        <v>111</v>
      </c>
      <c r="B480" s="93"/>
      <c r="C480" s="94">
        <f>C447+C475+C479</f>
        <v>2355210.12</v>
      </c>
      <c r="D480" s="94">
        <f>D447+D475+D479</f>
        <v>1288749.1100000001</v>
      </c>
      <c r="E480" s="94">
        <f>E447+E475+E479</f>
        <v>1393678.73</v>
      </c>
      <c r="F480" s="94">
        <f>F447+F475+F479</f>
        <v>2682427.84</v>
      </c>
      <c r="G480" s="94">
        <f>G447+G475+G479</f>
        <v>2776433.56</v>
      </c>
      <c r="H480" s="1"/>
    </row>
    <row r="481" spans="1:8" x14ac:dyDescent="0.35">
      <c r="A481" s="58" t="s">
        <v>52</v>
      </c>
      <c r="B481" s="58" t="s">
        <v>53</v>
      </c>
      <c r="C481" s="58"/>
      <c r="D481" s="58"/>
      <c r="E481" s="58" t="s">
        <v>54</v>
      </c>
      <c r="F481" s="58"/>
      <c r="G481" s="58"/>
      <c r="H481" s="1"/>
    </row>
    <row r="482" spans="1:8" x14ac:dyDescent="0.35">
      <c r="A482" s="25"/>
      <c r="B482" s="25"/>
      <c r="C482" s="25"/>
      <c r="D482" s="25"/>
      <c r="E482" s="25"/>
      <c r="F482" s="25"/>
      <c r="G482" s="25"/>
      <c r="H482" s="1"/>
    </row>
    <row r="483" spans="1:8" x14ac:dyDescent="0.35">
      <c r="A483" s="25"/>
      <c r="B483" s="25"/>
      <c r="C483" s="25"/>
      <c r="D483" s="25"/>
      <c r="E483" s="25"/>
      <c r="F483" s="25"/>
      <c r="G483" s="25"/>
      <c r="H483" s="1"/>
    </row>
    <row r="484" spans="1:8" x14ac:dyDescent="0.35">
      <c r="A484" s="25"/>
      <c r="B484" s="25"/>
      <c r="C484" s="25"/>
      <c r="D484" s="25"/>
      <c r="E484" s="25"/>
      <c r="F484" s="25"/>
      <c r="G484" s="25"/>
      <c r="H484" s="1"/>
    </row>
    <row r="485" spans="1:8" x14ac:dyDescent="0.35">
      <c r="A485" s="30" t="s">
        <v>322</v>
      </c>
      <c r="B485" s="220" t="s">
        <v>315</v>
      </c>
      <c r="C485" s="220"/>
      <c r="D485" s="25"/>
      <c r="E485" s="221" t="s">
        <v>316</v>
      </c>
      <c r="F485" s="221"/>
      <c r="G485" s="25"/>
      <c r="H485" s="1"/>
    </row>
    <row r="486" spans="1:8" x14ac:dyDescent="0.35">
      <c r="A486" s="30" t="s">
        <v>206</v>
      </c>
      <c r="B486" s="220" t="s">
        <v>56</v>
      </c>
      <c r="C486" s="220"/>
      <c r="D486" s="25"/>
      <c r="E486" s="220" t="s">
        <v>57</v>
      </c>
      <c r="F486" s="220"/>
      <c r="G486" s="25"/>
      <c r="H486" s="1"/>
    </row>
    <row r="487" spans="1:8" x14ac:dyDescent="0.35">
      <c r="A487" s="25"/>
      <c r="B487" s="25"/>
      <c r="C487" s="25"/>
      <c r="D487" s="25"/>
      <c r="E487" s="25"/>
      <c r="F487" s="25"/>
      <c r="G487" s="25"/>
      <c r="H487" s="1"/>
    </row>
    <row r="488" spans="1:8" x14ac:dyDescent="0.35">
      <c r="A488" s="5"/>
      <c r="H488" s="1"/>
    </row>
    <row r="489" spans="1:8" x14ac:dyDescent="0.35">
      <c r="A489" s="5"/>
      <c r="H489" s="1"/>
    </row>
    <row r="490" spans="1:8" x14ac:dyDescent="0.35">
      <c r="A490" s="5"/>
      <c r="H490" s="1"/>
    </row>
    <row r="491" spans="1:8" x14ac:dyDescent="0.35">
      <c r="A491" s="25"/>
      <c r="B491" s="25"/>
      <c r="C491" s="28"/>
      <c r="D491" s="28"/>
      <c r="E491" s="28"/>
      <c r="F491" s="28"/>
      <c r="G491" s="28"/>
      <c r="H491" s="1"/>
    </row>
    <row r="492" spans="1:8" x14ac:dyDescent="0.35">
      <c r="A492" s="25"/>
      <c r="B492" s="25"/>
      <c r="C492" s="28"/>
      <c r="D492" s="28"/>
      <c r="E492" s="28"/>
      <c r="F492" s="28"/>
      <c r="G492" s="28"/>
      <c r="H492" s="1"/>
    </row>
    <row r="493" spans="1:8" x14ac:dyDescent="0.35">
      <c r="A493" s="25"/>
      <c r="B493" s="25"/>
      <c r="C493" s="28"/>
      <c r="D493" s="28"/>
      <c r="E493" s="28"/>
      <c r="F493" s="28"/>
      <c r="G493" s="28"/>
      <c r="H493" s="1"/>
    </row>
    <row r="494" spans="1:8" x14ac:dyDescent="0.35">
      <c r="A494" s="25"/>
      <c r="B494" s="25"/>
      <c r="C494" s="28"/>
      <c r="D494" s="28"/>
      <c r="E494" s="28"/>
      <c r="F494" s="28"/>
      <c r="G494" s="28"/>
      <c r="H494" s="1"/>
    </row>
    <row r="495" spans="1:8" x14ac:dyDescent="0.35">
      <c r="A495" s="25"/>
      <c r="B495" s="25"/>
      <c r="C495" s="25"/>
      <c r="D495" s="25"/>
      <c r="E495" s="25"/>
      <c r="F495" s="25"/>
      <c r="G495" s="25"/>
      <c r="H495" s="1"/>
    </row>
    <row r="496" spans="1:8" x14ac:dyDescent="0.35">
      <c r="A496" s="5"/>
      <c r="G496" s="5"/>
      <c r="H496" s="1"/>
    </row>
    <row r="497" spans="1:8" x14ac:dyDescent="0.35">
      <c r="A497" s="5"/>
      <c r="H497" s="1"/>
    </row>
    <row r="498" spans="1:8" x14ac:dyDescent="0.35">
      <c r="A498" s="5"/>
      <c r="H498" s="1"/>
    </row>
    <row r="499" spans="1:8" x14ac:dyDescent="0.35">
      <c r="H499" s="1"/>
    </row>
    <row r="500" spans="1:8" x14ac:dyDescent="0.35">
      <c r="H500" s="1"/>
    </row>
    <row r="501" spans="1:8" x14ac:dyDescent="0.35">
      <c r="A501" s="1" t="s">
        <v>0</v>
      </c>
      <c r="B501" s="1"/>
      <c r="C501" s="1"/>
      <c r="D501" s="1"/>
      <c r="E501" s="1"/>
      <c r="F501" s="1"/>
      <c r="G501" s="1"/>
      <c r="H501" s="1"/>
    </row>
    <row r="502" spans="1:8" x14ac:dyDescent="0.35">
      <c r="A502" s="1"/>
      <c r="B502" s="1"/>
      <c r="C502" s="1"/>
      <c r="D502" s="1"/>
      <c r="E502" s="1"/>
      <c r="F502" s="1"/>
      <c r="G502" s="1"/>
      <c r="H502" s="1"/>
    </row>
    <row r="503" spans="1:8" x14ac:dyDescent="0.35">
      <c r="A503" s="213" t="s">
        <v>1</v>
      </c>
      <c r="B503" s="213"/>
      <c r="C503" s="213"/>
      <c r="D503" s="213"/>
      <c r="E503" s="213"/>
      <c r="F503" s="213"/>
      <c r="G503" s="213"/>
      <c r="H503" s="1"/>
    </row>
    <row r="504" spans="1:8" x14ac:dyDescent="0.35">
      <c r="A504" s="213" t="s">
        <v>2</v>
      </c>
      <c r="B504" s="213"/>
      <c r="C504" s="213"/>
      <c r="D504" s="213"/>
      <c r="E504" s="213"/>
      <c r="F504" s="213"/>
      <c r="G504" s="213"/>
      <c r="H504" s="1"/>
    </row>
    <row r="505" spans="1:8" x14ac:dyDescent="0.35">
      <c r="A505" s="1"/>
      <c r="B505" s="1"/>
      <c r="C505" s="1"/>
      <c r="D505" s="1"/>
      <c r="E505" s="1"/>
      <c r="F505" s="1"/>
      <c r="G505" s="1"/>
      <c r="H505" s="1"/>
    </row>
    <row r="506" spans="1:8" x14ac:dyDescent="0.35">
      <c r="A506" s="1" t="s">
        <v>210</v>
      </c>
      <c r="B506" s="1"/>
      <c r="C506" s="1"/>
      <c r="D506" s="1"/>
      <c r="E506" s="1"/>
      <c r="F506" s="1"/>
      <c r="G506" s="1"/>
      <c r="H506" s="1"/>
    </row>
    <row r="507" spans="1:8" x14ac:dyDescent="0.35">
      <c r="A507" s="1"/>
      <c r="B507" s="1"/>
      <c r="C507" s="1" t="s">
        <v>4</v>
      </c>
      <c r="D507" s="1"/>
      <c r="E507" s="1"/>
      <c r="F507" s="1"/>
      <c r="G507" s="1"/>
      <c r="H507" s="1"/>
    </row>
    <row r="508" spans="1:8" x14ac:dyDescent="0.35">
      <c r="A508" s="215" t="s">
        <v>5</v>
      </c>
      <c r="B508" s="2"/>
      <c r="C508" s="2"/>
      <c r="D508" s="217" t="s">
        <v>6</v>
      </c>
      <c r="E508" s="218"/>
      <c r="F508" s="219"/>
      <c r="G508" s="2"/>
      <c r="H508" s="1"/>
    </row>
    <row r="509" spans="1:8" x14ac:dyDescent="0.35">
      <c r="A509" s="216"/>
      <c r="B509" s="6" t="s">
        <v>7</v>
      </c>
      <c r="C509" s="6" t="s">
        <v>8</v>
      </c>
      <c r="D509" s="8" t="s">
        <v>9</v>
      </c>
      <c r="E509" s="8" t="s">
        <v>10</v>
      </c>
      <c r="F509" s="9" t="s">
        <v>11</v>
      </c>
      <c r="G509" s="8" t="s">
        <v>12</v>
      </c>
      <c r="H509" s="1"/>
    </row>
    <row r="510" spans="1:8" x14ac:dyDescent="0.35">
      <c r="A510" s="216"/>
      <c r="B510" s="6" t="s">
        <v>13</v>
      </c>
      <c r="C510" s="6" t="s">
        <v>14</v>
      </c>
      <c r="D510" s="6" t="s">
        <v>15</v>
      </c>
      <c r="E510" s="6" t="s">
        <v>16</v>
      </c>
      <c r="F510" s="4"/>
      <c r="G510" s="8" t="s">
        <v>17</v>
      </c>
      <c r="H510" s="1"/>
    </row>
    <row r="511" spans="1:8" x14ac:dyDescent="0.35">
      <c r="A511" s="11">
        <v>1</v>
      </c>
      <c r="B511" s="11">
        <v>2</v>
      </c>
      <c r="C511" s="11">
        <v>3</v>
      </c>
      <c r="D511" s="11">
        <v>4</v>
      </c>
      <c r="E511" s="11">
        <v>5</v>
      </c>
      <c r="F511" s="12">
        <v>6</v>
      </c>
      <c r="G511" s="11">
        <v>7</v>
      </c>
      <c r="H511" s="1"/>
    </row>
    <row r="512" spans="1:8" x14ac:dyDescent="0.35">
      <c r="A512" s="13" t="s">
        <v>211</v>
      </c>
      <c r="B512" s="18"/>
      <c r="C512" s="18"/>
      <c r="D512" s="18"/>
      <c r="E512" s="18"/>
      <c r="F512" s="18"/>
      <c r="G512" s="19"/>
      <c r="H512" s="1"/>
    </row>
    <row r="513" spans="1:8" x14ac:dyDescent="0.35">
      <c r="A513" s="16" t="s">
        <v>113</v>
      </c>
      <c r="B513" s="17"/>
      <c r="C513" s="17"/>
      <c r="D513" s="17"/>
      <c r="E513" s="17"/>
      <c r="F513" s="17"/>
      <c r="G513" s="17"/>
      <c r="H513" s="1"/>
    </row>
    <row r="514" spans="1:8" x14ac:dyDescent="0.35">
      <c r="A514" s="16" t="s">
        <v>114</v>
      </c>
      <c r="B514" s="3" t="s">
        <v>21</v>
      </c>
      <c r="C514" s="17">
        <v>855216</v>
      </c>
      <c r="D514" s="17">
        <v>468414</v>
      </c>
      <c r="E514" s="17">
        <f>F514-D514</f>
        <v>468414</v>
      </c>
      <c r="F514" s="17">
        <v>936828</v>
      </c>
      <c r="G514" s="17">
        <v>998556</v>
      </c>
      <c r="H514" s="1"/>
    </row>
    <row r="515" spans="1:8" x14ac:dyDescent="0.35">
      <c r="A515" s="16"/>
      <c r="B515" s="16"/>
      <c r="C515" s="17"/>
      <c r="D515" s="17"/>
      <c r="E515" s="17"/>
      <c r="F515" s="17"/>
      <c r="G515" s="17"/>
      <c r="H515" s="1"/>
    </row>
    <row r="516" spans="1:8" x14ac:dyDescent="0.35">
      <c r="A516" s="38" t="s">
        <v>22</v>
      </c>
      <c r="B516" s="16"/>
      <c r="C516" s="17"/>
      <c r="D516" s="17"/>
      <c r="E516" s="17"/>
      <c r="F516" s="17"/>
      <c r="G516" s="17"/>
      <c r="H516" s="1"/>
    </row>
    <row r="517" spans="1:8" x14ac:dyDescent="0.35">
      <c r="A517" s="16" t="s">
        <v>23</v>
      </c>
      <c r="B517" s="16" t="s">
        <v>24</v>
      </c>
      <c r="C517" s="17">
        <v>72000</v>
      </c>
      <c r="D517" s="17">
        <v>36000</v>
      </c>
      <c r="E517" s="17">
        <f>F517-D517</f>
        <v>36000</v>
      </c>
      <c r="F517" s="17">
        <v>72000</v>
      </c>
      <c r="G517" s="17">
        <v>72000</v>
      </c>
      <c r="H517" s="1"/>
    </row>
    <row r="518" spans="1:8" x14ac:dyDescent="0.35">
      <c r="A518" s="16" t="s">
        <v>25</v>
      </c>
      <c r="B518" s="3" t="s">
        <v>26</v>
      </c>
      <c r="C518" s="17">
        <v>67500</v>
      </c>
      <c r="D518" s="17">
        <v>33750</v>
      </c>
      <c r="E518" s="17">
        <f>F518-D518</f>
        <v>33750</v>
      </c>
      <c r="F518" s="17">
        <v>67500</v>
      </c>
      <c r="G518" s="17">
        <v>67500</v>
      </c>
      <c r="H518" s="1"/>
    </row>
    <row r="519" spans="1:8" x14ac:dyDescent="0.35">
      <c r="A519" s="16" t="s">
        <v>27</v>
      </c>
      <c r="B519" s="3" t="s">
        <v>28</v>
      </c>
      <c r="C519" s="17">
        <v>67500</v>
      </c>
      <c r="D519" s="17">
        <v>33750</v>
      </c>
      <c r="E519" s="17">
        <f>F519-D519</f>
        <v>33750</v>
      </c>
      <c r="F519" s="17">
        <v>67500</v>
      </c>
      <c r="G519" s="17">
        <v>67500</v>
      </c>
      <c r="H519" s="1"/>
    </row>
    <row r="520" spans="1:8" x14ac:dyDescent="0.35">
      <c r="A520" s="16" t="s">
        <v>29</v>
      </c>
      <c r="B520" s="3" t="s">
        <v>30</v>
      </c>
      <c r="C520" s="17">
        <v>15000</v>
      </c>
      <c r="D520" s="17">
        <v>15000</v>
      </c>
      <c r="E520" s="17">
        <v>0</v>
      </c>
      <c r="F520" s="17">
        <v>15000</v>
      </c>
      <c r="G520" s="17">
        <v>15000</v>
      </c>
      <c r="H520" s="1"/>
    </row>
    <row r="521" spans="1:8" x14ac:dyDescent="0.35">
      <c r="A521" s="16" t="s">
        <v>31</v>
      </c>
      <c r="B521" s="3" t="s">
        <v>32</v>
      </c>
      <c r="C521" s="17">
        <v>6000</v>
      </c>
      <c r="D521" s="17">
        <v>6000</v>
      </c>
      <c r="E521" s="17">
        <v>0</v>
      </c>
      <c r="F521" s="17">
        <v>6000</v>
      </c>
      <c r="G521" s="17">
        <v>0</v>
      </c>
      <c r="H521" s="1"/>
    </row>
    <row r="522" spans="1:8" x14ac:dyDescent="0.35">
      <c r="A522" s="16" t="s">
        <v>115</v>
      </c>
      <c r="B522" s="3"/>
      <c r="C522" s="17">
        <v>0</v>
      </c>
      <c r="D522" s="17">
        <v>0</v>
      </c>
      <c r="E522" s="17">
        <v>0</v>
      </c>
      <c r="F522" s="17">
        <v>0</v>
      </c>
      <c r="G522" s="17">
        <v>83213</v>
      </c>
      <c r="H522" s="1"/>
    </row>
    <row r="523" spans="1:8" x14ac:dyDescent="0.35">
      <c r="A523" s="16" t="s">
        <v>34</v>
      </c>
      <c r="B523" s="3"/>
      <c r="C523" s="17">
        <v>0</v>
      </c>
      <c r="D523" s="17">
        <v>0</v>
      </c>
      <c r="E523" s="17">
        <v>0</v>
      </c>
      <c r="F523" s="17">
        <v>0</v>
      </c>
      <c r="G523" s="17">
        <v>83213</v>
      </c>
      <c r="H523" s="1"/>
    </row>
    <row r="524" spans="1:8" x14ac:dyDescent="0.35">
      <c r="A524" s="16" t="s">
        <v>138</v>
      </c>
      <c r="B524" s="3" t="s">
        <v>36</v>
      </c>
      <c r="C524" s="17">
        <v>71268</v>
      </c>
      <c r="D524" s="17">
        <v>78069</v>
      </c>
      <c r="E524" s="17">
        <v>0</v>
      </c>
      <c r="F524" s="17">
        <v>78069</v>
      </c>
      <c r="G524" s="17">
        <v>0</v>
      </c>
      <c r="H524" s="1"/>
    </row>
    <row r="525" spans="1:8" x14ac:dyDescent="0.35">
      <c r="A525" s="16" t="s">
        <v>37</v>
      </c>
      <c r="B525" s="3" t="s">
        <v>38</v>
      </c>
      <c r="C525" s="17">
        <v>15000</v>
      </c>
      <c r="D525" s="17">
        <v>7500</v>
      </c>
      <c r="E525" s="17">
        <f>F525-D525</f>
        <v>7500</v>
      </c>
      <c r="F525" s="17">
        <v>15000</v>
      </c>
      <c r="G525" s="17">
        <v>15000</v>
      </c>
      <c r="H525" s="1"/>
    </row>
    <row r="526" spans="1:8" x14ac:dyDescent="0.35">
      <c r="A526" s="3" t="s">
        <v>116</v>
      </c>
      <c r="B526" s="3" t="s">
        <v>40</v>
      </c>
      <c r="C526" s="20">
        <v>0</v>
      </c>
      <c r="D526" s="20">
        <v>0</v>
      </c>
      <c r="E526" s="20">
        <v>78069</v>
      </c>
      <c r="F526" s="17">
        <v>78069</v>
      </c>
      <c r="G526" s="17">
        <v>0</v>
      </c>
      <c r="H526" s="1"/>
    </row>
    <row r="527" spans="1:8" x14ac:dyDescent="0.35">
      <c r="A527" s="3" t="s">
        <v>41</v>
      </c>
      <c r="B527" s="3" t="s">
        <v>42</v>
      </c>
      <c r="C527" s="17">
        <v>102625.92</v>
      </c>
      <c r="D527" s="17">
        <v>56209.68</v>
      </c>
      <c r="E527" s="17">
        <f>F527-D527</f>
        <v>56209.68</v>
      </c>
      <c r="F527" s="17">
        <v>112419.36</v>
      </c>
      <c r="G527" s="17">
        <v>119826.72</v>
      </c>
      <c r="H527" s="1"/>
    </row>
    <row r="528" spans="1:8" x14ac:dyDescent="0.35">
      <c r="A528" s="3" t="s">
        <v>43</v>
      </c>
      <c r="B528" s="3" t="s">
        <v>44</v>
      </c>
      <c r="C528" s="17">
        <v>3600</v>
      </c>
      <c r="D528" s="17">
        <v>1800</v>
      </c>
      <c r="E528" s="17">
        <v>1800</v>
      </c>
      <c r="F528" s="17">
        <v>3600</v>
      </c>
      <c r="G528" s="17">
        <v>3600</v>
      </c>
      <c r="H528" s="1"/>
    </row>
    <row r="529" spans="1:8" x14ac:dyDescent="0.35">
      <c r="A529" s="16" t="s">
        <v>45</v>
      </c>
      <c r="B529" s="3" t="s">
        <v>46</v>
      </c>
      <c r="C529" s="17">
        <v>10200</v>
      </c>
      <c r="D529" s="17">
        <v>5175</v>
      </c>
      <c r="E529" s="17">
        <f>F529-D529</f>
        <v>5175</v>
      </c>
      <c r="F529" s="17">
        <v>10350</v>
      </c>
      <c r="G529" s="17">
        <v>10500</v>
      </c>
      <c r="H529" s="1"/>
    </row>
    <row r="530" spans="1:8" x14ac:dyDescent="0.35">
      <c r="A530" s="3" t="s">
        <v>47</v>
      </c>
      <c r="B530" s="3" t="s">
        <v>48</v>
      </c>
      <c r="C530" s="17">
        <v>3600</v>
      </c>
      <c r="D530" s="17">
        <v>1800</v>
      </c>
      <c r="E530" s="17">
        <f>F530-D530</f>
        <v>1800</v>
      </c>
      <c r="F530" s="17">
        <v>3600</v>
      </c>
      <c r="G530" s="17">
        <v>3600</v>
      </c>
      <c r="H530" s="1"/>
    </row>
    <row r="531" spans="1:8" x14ac:dyDescent="0.35">
      <c r="A531" s="16" t="s">
        <v>49</v>
      </c>
      <c r="B531" s="35" t="s">
        <v>50</v>
      </c>
      <c r="C531" s="17">
        <v>3000</v>
      </c>
      <c r="D531" s="17">
        <v>0</v>
      </c>
      <c r="E531" s="17">
        <v>15000</v>
      </c>
      <c r="F531" s="17">
        <v>15000</v>
      </c>
      <c r="G531" s="17">
        <v>15000</v>
      </c>
      <c r="H531" s="1"/>
    </row>
    <row r="532" spans="1:8" x14ac:dyDescent="0.35">
      <c r="A532" s="95" t="s">
        <v>51</v>
      </c>
      <c r="B532" s="40"/>
      <c r="C532" s="40">
        <f>SUM(C514:C531)</f>
        <v>1292509.92</v>
      </c>
      <c r="D532" s="40">
        <f>SUM(D514:D531)</f>
        <v>743467.68</v>
      </c>
      <c r="E532" s="40">
        <f>SUM(E514:E531)</f>
        <v>737467.68</v>
      </c>
      <c r="F532" s="40">
        <f>SUM(F514:F531)</f>
        <v>1480935.36</v>
      </c>
      <c r="G532" s="40">
        <f>SUM(G514:G531)</f>
        <v>1554508.72</v>
      </c>
      <c r="H532" s="1"/>
    </row>
    <row r="533" spans="1:8" x14ac:dyDescent="0.35">
      <c r="A533" s="58" t="s">
        <v>52</v>
      </c>
      <c r="B533" s="58" t="s">
        <v>53</v>
      </c>
      <c r="C533" s="58"/>
      <c r="D533" s="58"/>
      <c r="E533" s="58" t="s">
        <v>54</v>
      </c>
      <c r="F533" s="58"/>
      <c r="G533" s="58"/>
      <c r="H533" s="1"/>
    </row>
    <row r="534" spans="1:8" x14ac:dyDescent="0.35">
      <c r="A534" s="25"/>
      <c r="B534" s="25"/>
      <c r="C534" s="25"/>
      <c r="D534" s="25"/>
      <c r="E534" s="25"/>
      <c r="F534" s="25"/>
      <c r="G534" s="25"/>
      <c r="H534" s="45"/>
    </row>
    <row r="535" spans="1:8" x14ac:dyDescent="0.35">
      <c r="A535" s="25"/>
      <c r="B535" s="25"/>
      <c r="C535" s="25"/>
      <c r="D535" s="25"/>
      <c r="E535" s="25"/>
      <c r="F535" s="25"/>
      <c r="G535" s="25"/>
      <c r="H535" s="1"/>
    </row>
    <row r="536" spans="1:8" x14ac:dyDescent="0.35">
      <c r="A536" s="30" t="s">
        <v>323</v>
      </c>
      <c r="B536" s="220" t="s">
        <v>315</v>
      </c>
      <c r="C536" s="220"/>
      <c r="D536" s="25"/>
      <c r="E536" s="221" t="s">
        <v>324</v>
      </c>
      <c r="F536" s="221"/>
      <c r="G536" s="25"/>
      <c r="H536" s="1"/>
    </row>
    <row r="537" spans="1:8" x14ac:dyDescent="0.35">
      <c r="A537" s="30" t="s">
        <v>212</v>
      </c>
      <c r="B537" s="220" t="s">
        <v>56</v>
      </c>
      <c r="C537" s="220"/>
      <c r="D537" s="25"/>
      <c r="E537" s="220" t="s">
        <v>57</v>
      </c>
      <c r="F537" s="220"/>
      <c r="G537" s="25"/>
      <c r="H537" s="1"/>
    </row>
    <row r="538" spans="1:8" x14ac:dyDescent="0.35">
      <c r="H538" s="1"/>
    </row>
    <row r="539" spans="1:8" x14ac:dyDescent="0.35">
      <c r="H539" s="1"/>
    </row>
    <row r="540" spans="1:8" x14ac:dyDescent="0.35">
      <c r="H540" s="1"/>
    </row>
    <row r="541" spans="1:8" x14ac:dyDescent="0.35">
      <c r="H541" s="1"/>
    </row>
    <row r="542" spans="1:8" x14ac:dyDescent="0.35">
      <c r="H542" s="1"/>
    </row>
    <row r="543" spans="1:8" x14ac:dyDescent="0.35">
      <c r="H543" s="1"/>
    </row>
    <row r="544" spans="1:8" x14ac:dyDescent="0.35">
      <c r="H544" s="1"/>
    </row>
    <row r="545" spans="1:8" x14ac:dyDescent="0.35">
      <c r="A545" s="215" t="s">
        <v>5</v>
      </c>
      <c r="B545" s="7"/>
      <c r="C545" s="2"/>
      <c r="D545" s="217" t="s">
        <v>185</v>
      </c>
      <c r="E545" s="218"/>
      <c r="F545" s="219"/>
      <c r="G545" s="2"/>
      <c r="H545" s="1"/>
    </row>
    <row r="546" spans="1:8" x14ac:dyDescent="0.35">
      <c r="A546" s="216"/>
      <c r="B546" s="6" t="s">
        <v>7</v>
      </c>
      <c r="C546" s="6" t="s">
        <v>8</v>
      </c>
      <c r="D546" s="8" t="s">
        <v>9</v>
      </c>
      <c r="E546" s="8" t="s">
        <v>10</v>
      </c>
      <c r="F546" s="9" t="s">
        <v>11</v>
      </c>
      <c r="G546" s="8" t="s">
        <v>12</v>
      </c>
      <c r="H546" s="1"/>
    </row>
    <row r="547" spans="1:8" x14ac:dyDescent="0.35">
      <c r="A547" s="216"/>
      <c r="B547" s="6" t="s">
        <v>13</v>
      </c>
      <c r="C547" s="6" t="s">
        <v>14</v>
      </c>
      <c r="D547" s="6" t="s">
        <v>15</v>
      </c>
      <c r="E547" s="6" t="s">
        <v>16</v>
      </c>
      <c r="F547" s="4"/>
      <c r="G547" s="8" t="s">
        <v>17</v>
      </c>
      <c r="H547" s="1"/>
    </row>
    <row r="548" spans="1:8" x14ac:dyDescent="0.35">
      <c r="A548" s="11">
        <v>1</v>
      </c>
      <c r="B548" s="11">
        <v>2</v>
      </c>
      <c r="C548" s="11">
        <v>3</v>
      </c>
      <c r="D548" s="11">
        <v>4</v>
      </c>
      <c r="E548" s="11">
        <v>5</v>
      </c>
      <c r="F548" s="12">
        <v>6</v>
      </c>
      <c r="G548" s="11">
        <v>7</v>
      </c>
      <c r="H548" s="1"/>
    </row>
    <row r="549" spans="1:8" x14ac:dyDescent="0.35">
      <c r="A549" s="13" t="s">
        <v>58</v>
      </c>
      <c r="B549" s="18"/>
      <c r="C549" s="18"/>
      <c r="D549" s="18"/>
      <c r="E549" s="18"/>
      <c r="F549" s="18"/>
      <c r="G549" s="64"/>
      <c r="H549" s="1"/>
    </row>
    <row r="550" spans="1:8" x14ac:dyDescent="0.35">
      <c r="A550" s="16" t="s">
        <v>59</v>
      </c>
      <c r="B550" s="3" t="s">
        <v>60</v>
      </c>
      <c r="C550" s="17">
        <v>25581.77</v>
      </c>
      <c r="D550" s="17">
        <v>7200</v>
      </c>
      <c r="E550" s="17">
        <f t="shared" ref="E550:E558" si="12">F550-D550</f>
        <v>62800</v>
      </c>
      <c r="F550" s="75">
        <v>70000</v>
      </c>
      <c r="G550" s="75">
        <f>SUM(F550)</f>
        <v>70000</v>
      </c>
      <c r="H550" s="1"/>
    </row>
    <row r="551" spans="1:8" x14ac:dyDescent="0.35">
      <c r="A551" s="16" t="s">
        <v>68</v>
      </c>
      <c r="B551" s="3" t="s">
        <v>69</v>
      </c>
      <c r="C551" s="17">
        <v>98572</v>
      </c>
      <c r="D551" s="17">
        <v>58138</v>
      </c>
      <c r="E551" s="17">
        <f t="shared" si="12"/>
        <v>11862</v>
      </c>
      <c r="F551" s="75">
        <v>70000</v>
      </c>
      <c r="G551" s="75">
        <f>SUM(F551)</f>
        <v>70000</v>
      </c>
      <c r="H551" s="1"/>
    </row>
    <row r="552" spans="1:8" x14ac:dyDescent="0.35">
      <c r="A552" s="16" t="s">
        <v>170</v>
      </c>
      <c r="B552" s="3" t="s">
        <v>69</v>
      </c>
      <c r="C552" s="67">
        <v>0</v>
      </c>
      <c r="D552" s="17">
        <v>0</v>
      </c>
      <c r="E552" s="17">
        <f t="shared" si="12"/>
        <v>20000</v>
      </c>
      <c r="F552" s="75">
        <v>20000</v>
      </c>
      <c r="G552" s="75">
        <v>10000</v>
      </c>
      <c r="H552" s="1"/>
    </row>
    <row r="553" spans="1:8" x14ac:dyDescent="0.35">
      <c r="A553" s="16" t="s">
        <v>213</v>
      </c>
      <c r="B553" s="3" t="s">
        <v>72</v>
      </c>
      <c r="C553" s="17">
        <v>49841.8</v>
      </c>
      <c r="D553" s="52">
        <v>20740.5</v>
      </c>
      <c r="E553" s="52">
        <f t="shared" si="12"/>
        <v>19259.5</v>
      </c>
      <c r="F553" s="52">
        <v>40000</v>
      </c>
      <c r="G553" s="52">
        <f t="shared" ref="G553:G558" si="13">SUM(F553)</f>
        <v>40000</v>
      </c>
      <c r="H553" s="1"/>
    </row>
    <row r="554" spans="1:8" x14ac:dyDescent="0.35">
      <c r="A554" s="16" t="s">
        <v>214</v>
      </c>
      <c r="B554" s="3" t="s">
        <v>76</v>
      </c>
      <c r="C554" s="52">
        <v>5000</v>
      </c>
      <c r="D554" s="52">
        <v>15000</v>
      </c>
      <c r="E554" s="52">
        <f t="shared" si="12"/>
        <v>0</v>
      </c>
      <c r="F554" s="52">
        <v>15000</v>
      </c>
      <c r="G554" s="52">
        <f t="shared" si="13"/>
        <v>15000</v>
      </c>
      <c r="H554" s="1"/>
    </row>
    <row r="555" spans="1:8" x14ac:dyDescent="0.35">
      <c r="A555" s="16" t="s">
        <v>77</v>
      </c>
      <c r="B555" s="3" t="s">
        <v>78</v>
      </c>
      <c r="C555" s="52">
        <v>0</v>
      </c>
      <c r="D555" s="52">
        <v>3073.13</v>
      </c>
      <c r="E555" s="52">
        <f t="shared" si="12"/>
        <v>8926.869999999999</v>
      </c>
      <c r="F555" s="52">
        <v>12000</v>
      </c>
      <c r="G555" s="52">
        <f t="shared" si="13"/>
        <v>12000</v>
      </c>
      <c r="H555" s="1"/>
    </row>
    <row r="556" spans="1:8" x14ac:dyDescent="0.35">
      <c r="A556" s="3" t="s">
        <v>215</v>
      </c>
      <c r="B556" s="16" t="s">
        <v>80</v>
      </c>
      <c r="C556" s="52">
        <v>11320.23</v>
      </c>
      <c r="D556" s="52">
        <v>7255.47</v>
      </c>
      <c r="E556" s="52">
        <f t="shared" si="12"/>
        <v>7744.53</v>
      </c>
      <c r="F556" s="52">
        <v>15000</v>
      </c>
      <c r="G556" s="52">
        <f t="shared" si="13"/>
        <v>15000</v>
      </c>
      <c r="H556" s="1"/>
    </row>
    <row r="557" spans="1:8" x14ac:dyDescent="0.35">
      <c r="A557" s="3" t="s">
        <v>83</v>
      </c>
      <c r="B557" s="16" t="s">
        <v>84</v>
      </c>
      <c r="C557" s="17">
        <v>400</v>
      </c>
      <c r="D557" s="17">
        <v>0</v>
      </c>
      <c r="E557" s="17">
        <f t="shared" si="12"/>
        <v>10000</v>
      </c>
      <c r="F557" s="17">
        <v>10000</v>
      </c>
      <c r="G557" s="17">
        <f t="shared" si="13"/>
        <v>10000</v>
      </c>
      <c r="H557" s="1"/>
    </row>
    <row r="558" spans="1:8" x14ac:dyDescent="0.35">
      <c r="A558" s="16" t="s">
        <v>99</v>
      </c>
      <c r="B558" s="3" t="s">
        <v>100</v>
      </c>
      <c r="C558" s="17">
        <v>38925.629999999997</v>
      </c>
      <c r="D558" s="17">
        <v>36501.129999999997</v>
      </c>
      <c r="E558" s="17">
        <f t="shared" si="12"/>
        <v>63498.87</v>
      </c>
      <c r="F558" s="17">
        <v>100000</v>
      </c>
      <c r="G558" s="17">
        <f t="shared" si="13"/>
        <v>100000</v>
      </c>
      <c r="H558" s="1"/>
    </row>
    <row r="559" spans="1:8" x14ac:dyDescent="0.35">
      <c r="A559" s="86" t="s">
        <v>172</v>
      </c>
      <c r="B559" s="16"/>
      <c r="C559" s="24">
        <f>SUM(C550:C558)</f>
        <v>229641.43000000002</v>
      </c>
      <c r="D559" s="24">
        <f>SUM(D550:D558)</f>
        <v>147908.23000000001</v>
      </c>
      <c r="E559" s="24">
        <f>SUM(E550:E558)</f>
        <v>204091.77</v>
      </c>
      <c r="F559" s="24">
        <f>SUM(F550:F558)</f>
        <v>352000</v>
      </c>
      <c r="G559" s="24">
        <f>SUM(G550:G558)</f>
        <v>342000</v>
      </c>
      <c r="H559" s="1"/>
    </row>
    <row r="560" spans="1:8" x14ac:dyDescent="0.35">
      <c r="A560" s="13" t="s">
        <v>106</v>
      </c>
      <c r="B560" s="14"/>
      <c r="C560" s="18"/>
      <c r="D560" s="18"/>
      <c r="E560" s="18"/>
      <c r="F560" s="18"/>
      <c r="G560" s="19"/>
      <c r="H560" s="1"/>
    </row>
    <row r="561" spans="1:8" x14ac:dyDescent="0.35">
      <c r="A561" s="13" t="s">
        <v>107</v>
      </c>
      <c r="B561" s="14"/>
      <c r="C561" s="18"/>
      <c r="D561" s="18"/>
      <c r="E561" s="18"/>
      <c r="F561" s="18"/>
      <c r="G561" s="19"/>
      <c r="H561" s="1"/>
    </row>
    <row r="562" spans="1:8" x14ac:dyDescent="0.35">
      <c r="A562" s="41" t="s">
        <v>216</v>
      </c>
      <c r="B562" s="2" t="s">
        <v>109</v>
      </c>
      <c r="C562" s="42">
        <v>49650</v>
      </c>
      <c r="D562" s="42">
        <v>49400</v>
      </c>
      <c r="E562" s="42">
        <f>F562-D562</f>
        <v>600</v>
      </c>
      <c r="F562" s="42">
        <v>50000</v>
      </c>
      <c r="G562" s="42">
        <v>10000</v>
      </c>
      <c r="H562" s="1"/>
    </row>
    <row r="563" spans="1:8" x14ac:dyDescent="0.35">
      <c r="A563" s="16" t="s">
        <v>156</v>
      </c>
      <c r="B563" s="2" t="s">
        <v>157</v>
      </c>
      <c r="C563" s="17">
        <v>0</v>
      </c>
      <c r="D563" s="17">
        <v>0</v>
      </c>
      <c r="E563" s="17">
        <v>0</v>
      </c>
      <c r="F563" s="17">
        <v>0</v>
      </c>
      <c r="G563" s="17">
        <v>40000</v>
      </c>
      <c r="H563" s="1"/>
    </row>
    <row r="564" spans="1:8" x14ac:dyDescent="0.35">
      <c r="A564" s="38" t="s">
        <v>110</v>
      </c>
      <c r="B564" s="38"/>
      <c r="C564" s="24">
        <f>SUM(C562)</f>
        <v>49650</v>
      </c>
      <c r="D564" s="24">
        <f>SUM(D562)</f>
        <v>49400</v>
      </c>
      <c r="E564" s="24">
        <f>F564-D564</f>
        <v>600</v>
      </c>
      <c r="F564" s="24">
        <f>SUM(F562)</f>
        <v>50000</v>
      </c>
      <c r="G564" s="24">
        <f>SUM(G562:G563)</f>
        <v>50000</v>
      </c>
      <c r="H564" s="1"/>
    </row>
    <row r="565" spans="1:8" x14ac:dyDescent="0.35">
      <c r="A565" s="43" t="s">
        <v>111</v>
      </c>
      <c r="B565" s="43"/>
      <c r="C565" s="40">
        <f>C532+C559+C564</f>
        <v>1571801.3499999999</v>
      </c>
      <c r="D565" s="40">
        <f>D532+D559+D564</f>
        <v>940775.91</v>
      </c>
      <c r="E565" s="40">
        <f>E532+E559+E564</f>
        <v>942159.45000000007</v>
      </c>
      <c r="F565" s="40">
        <f>F532+F559+F562</f>
        <v>1882935.36</v>
      </c>
      <c r="G565" s="40">
        <f>G532+G559+G564</f>
        <v>1946508.72</v>
      </c>
      <c r="H565" s="1"/>
    </row>
    <row r="566" spans="1:8" x14ac:dyDescent="0.35">
      <c r="A566" s="58" t="s">
        <v>52</v>
      </c>
      <c r="B566" s="58" t="s">
        <v>53</v>
      </c>
      <c r="C566" s="58"/>
      <c r="D566" s="58"/>
      <c r="E566" s="58" t="s">
        <v>54</v>
      </c>
      <c r="F566" s="58"/>
      <c r="G566" s="58"/>
      <c r="H566" s="1"/>
    </row>
    <row r="567" spans="1:8" x14ac:dyDescent="0.35">
      <c r="A567" s="25"/>
      <c r="B567" s="25"/>
      <c r="C567" s="25"/>
      <c r="D567" s="25"/>
      <c r="E567" s="25"/>
      <c r="F567" s="25"/>
      <c r="G567" s="25"/>
      <c r="H567" s="1"/>
    </row>
    <row r="568" spans="1:8" x14ac:dyDescent="0.35">
      <c r="A568" s="25"/>
      <c r="B568" s="25"/>
      <c r="C568" s="25"/>
      <c r="D568" s="25"/>
      <c r="E568" s="25"/>
      <c r="F568" s="25"/>
      <c r="G568" s="25"/>
      <c r="H568" s="1"/>
    </row>
    <row r="569" spans="1:8" x14ac:dyDescent="0.35">
      <c r="A569" s="25"/>
      <c r="B569" s="25"/>
      <c r="C569" s="25"/>
      <c r="D569" s="25"/>
      <c r="E569" s="25"/>
      <c r="F569" s="25"/>
      <c r="G569" s="25"/>
      <c r="H569" s="1"/>
    </row>
    <row r="570" spans="1:8" x14ac:dyDescent="0.35">
      <c r="A570" s="30" t="s">
        <v>323</v>
      </c>
      <c r="B570" s="220" t="s">
        <v>315</v>
      </c>
      <c r="C570" s="220"/>
      <c r="D570" s="25"/>
      <c r="E570" s="221" t="s">
        <v>316</v>
      </c>
      <c r="F570" s="221"/>
      <c r="G570" s="25"/>
      <c r="H570" s="1"/>
    </row>
    <row r="571" spans="1:8" x14ac:dyDescent="0.35">
      <c r="A571" s="30" t="s">
        <v>212</v>
      </c>
      <c r="B571" s="220" t="s">
        <v>56</v>
      </c>
      <c r="C571" s="220"/>
      <c r="D571" s="25"/>
      <c r="E571" s="220" t="s">
        <v>57</v>
      </c>
      <c r="F571" s="220"/>
      <c r="G571" s="25"/>
      <c r="H571" s="1"/>
    </row>
    <row r="572" spans="1:8" x14ac:dyDescent="0.35">
      <c r="A572" s="25"/>
      <c r="B572" s="25"/>
      <c r="C572" s="25"/>
      <c r="D572" s="25"/>
      <c r="E572" s="25"/>
      <c r="F572" s="25"/>
      <c r="G572" s="25"/>
      <c r="H572" s="1"/>
    </row>
    <row r="573" spans="1:8" x14ac:dyDescent="0.35">
      <c r="A573" s="25"/>
      <c r="B573" s="25"/>
      <c r="C573" s="25"/>
      <c r="D573" s="25"/>
      <c r="E573" s="25"/>
      <c r="F573" s="25"/>
      <c r="G573" s="25"/>
      <c r="H573" s="1"/>
    </row>
    <row r="574" spans="1:8" x14ac:dyDescent="0.35">
      <c r="H574" s="1"/>
    </row>
    <row r="575" spans="1:8" x14ac:dyDescent="0.35">
      <c r="H575" s="1"/>
    </row>
    <row r="576" spans="1:8" x14ac:dyDescent="0.35">
      <c r="H576" s="1"/>
    </row>
    <row r="577" spans="1:8" x14ac:dyDescent="0.35">
      <c r="H577" s="1"/>
    </row>
    <row r="578" spans="1:8" x14ac:dyDescent="0.35">
      <c r="H578" s="1"/>
    </row>
    <row r="579" spans="1:8" x14ac:dyDescent="0.35">
      <c r="H579" s="1"/>
    </row>
    <row r="580" spans="1:8" x14ac:dyDescent="0.35">
      <c r="H580" s="1"/>
    </row>
    <row r="581" spans="1:8" x14ac:dyDescent="0.35">
      <c r="H581" s="1"/>
    </row>
    <row r="582" spans="1:8" x14ac:dyDescent="0.35">
      <c r="H582" s="1"/>
    </row>
    <row r="583" spans="1:8" x14ac:dyDescent="0.35">
      <c r="H583" s="1"/>
    </row>
    <row r="584" spans="1:8" x14ac:dyDescent="0.35">
      <c r="H584" s="1"/>
    </row>
    <row r="585" spans="1:8" x14ac:dyDescent="0.35">
      <c r="H585" s="1"/>
    </row>
    <row r="586" spans="1:8" x14ac:dyDescent="0.35">
      <c r="H586" s="1"/>
    </row>
    <row r="587" spans="1:8" x14ac:dyDescent="0.35">
      <c r="H587" s="1"/>
    </row>
    <row r="588" spans="1:8" x14ac:dyDescent="0.35">
      <c r="A588" s="1" t="s">
        <v>0</v>
      </c>
      <c r="B588" s="1"/>
      <c r="C588" s="1"/>
      <c r="D588" s="1"/>
      <c r="E588" s="1"/>
      <c r="F588" s="1"/>
      <c r="G588" s="1"/>
      <c r="H588" s="1"/>
    </row>
    <row r="589" spans="1:8" x14ac:dyDescent="0.35">
      <c r="A589" s="1"/>
      <c r="B589" s="1"/>
      <c r="C589" s="1"/>
      <c r="D589" s="1"/>
      <c r="E589" s="1"/>
      <c r="F589" s="1"/>
      <c r="G589" s="1"/>
      <c r="H589" s="1"/>
    </row>
    <row r="590" spans="1:8" x14ac:dyDescent="0.35">
      <c r="A590" s="213" t="s">
        <v>1</v>
      </c>
      <c r="B590" s="213"/>
      <c r="C590" s="213"/>
      <c r="D590" s="213"/>
      <c r="E590" s="213"/>
      <c r="F590" s="213"/>
      <c r="G590" s="213"/>
      <c r="H590" s="1"/>
    </row>
    <row r="591" spans="1:8" x14ac:dyDescent="0.35">
      <c r="A591" s="213" t="s">
        <v>2</v>
      </c>
      <c r="B591" s="213"/>
      <c r="C591" s="213"/>
      <c r="D591" s="213"/>
      <c r="E591" s="213"/>
      <c r="F591" s="213"/>
      <c r="G591" s="213"/>
      <c r="H591" s="1"/>
    </row>
    <row r="592" spans="1:8" x14ac:dyDescent="0.35">
      <c r="A592" s="1"/>
      <c r="B592" s="1"/>
      <c r="C592" s="1"/>
      <c r="D592" s="1"/>
      <c r="E592" s="1"/>
      <c r="F592" s="1"/>
      <c r="G592" s="1"/>
      <c r="H592" s="1"/>
    </row>
    <row r="593" spans="1:8" x14ac:dyDescent="0.35">
      <c r="A593" s="1" t="s">
        <v>217</v>
      </c>
      <c r="B593" s="1"/>
      <c r="C593" s="1"/>
      <c r="D593" s="1"/>
      <c r="E593" s="1"/>
      <c r="F593" s="1"/>
      <c r="G593" s="1"/>
      <c r="H593" s="1"/>
    </row>
    <row r="594" spans="1:8" x14ac:dyDescent="0.35">
      <c r="A594" s="1"/>
      <c r="B594" s="1"/>
      <c r="C594" s="1" t="s">
        <v>4</v>
      </c>
      <c r="D594" s="1"/>
      <c r="E594" s="1"/>
      <c r="F594" s="1"/>
      <c r="G594" s="1"/>
      <c r="H594" s="1"/>
    </row>
    <row r="595" spans="1:8" x14ac:dyDescent="0.35">
      <c r="A595" s="215" t="s">
        <v>5</v>
      </c>
      <c r="B595" s="2"/>
      <c r="C595" s="2"/>
      <c r="D595" s="217" t="s">
        <v>6</v>
      </c>
      <c r="E595" s="218"/>
      <c r="F595" s="219"/>
      <c r="G595" s="2"/>
      <c r="H595" s="1"/>
    </row>
    <row r="596" spans="1:8" x14ac:dyDescent="0.35">
      <c r="A596" s="216"/>
      <c r="B596" s="6" t="s">
        <v>7</v>
      </c>
      <c r="C596" s="6" t="s">
        <v>8</v>
      </c>
      <c r="D596" s="8" t="s">
        <v>9</v>
      </c>
      <c r="E596" s="8" t="s">
        <v>10</v>
      </c>
      <c r="F596" s="9" t="s">
        <v>11</v>
      </c>
      <c r="G596" s="8" t="s">
        <v>12</v>
      </c>
      <c r="H596" s="1"/>
    </row>
    <row r="597" spans="1:8" x14ac:dyDescent="0.35">
      <c r="A597" s="216"/>
      <c r="B597" s="6" t="s">
        <v>13</v>
      </c>
      <c r="C597" s="6" t="s">
        <v>14</v>
      </c>
      <c r="D597" s="6" t="s">
        <v>15</v>
      </c>
      <c r="E597" s="6" t="s">
        <v>16</v>
      </c>
      <c r="F597" s="4"/>
      <c r="G597" s="8" t="s">
        <v>17</v>
      </c>
      <c r="H597" s="1"/>
    </row>
    <row r="598" spans="1:8" x14ac:dyDescent="0.35">
      <c r="A598" s="11">
        <v>1</v>
      </c>
      <c r="B598" s="11">
        <v>2</v>
      </c>
      <c r="C598" s="11">
        <v>3</v>
      </c>
      <c r="D598" s="11">
        <v>4</v>
      </c>
      <c r="E598" s="11">
        <v>5</v>
      </c>
      <c r="F598" s="12">
        <v>6</v>
      </c>
      <c r="G598" s="11">
        <v>7</v>
      </c>
      <c r="H598" s="1"/>
    </row>
    <row r="599" spans="1:8" x14ac:dyDescent="0.35">
      <c r="A599" s="38" t="s">
        <v>18</v>
      </c>
      <c r="B599" s="16"/>
      <c r="C599" s="16"/>
      <c r="D599" s="16"/>
      <c r="E599" s="16"/>
      <c r="F599" s="16"/>
      <c r="G599" s="16"/>
      <c r="H599" s="1"/>
    </row>
    <row r="600" spans="1:8" x14ac:dyDescent="0.35">
      <c r="A600" s="16" t="s">
        <v>113</v>
      </c>
      <c r="B600" s="16"/>
      <c r="C600" s="16"/>
      <c r="D600" s="16"/>
      <c r="E600" s="16"/>
      <c r="F600" s="16"/>
      <c r="G600" s="16"/>
      <c r="H600" s="1"/>
    </row>
    <row r="601" spans="1:8" x14ac:dyDescent="0.35">
      <c r="A601" s="16" t="s">
        <v>114</v>
      </c>
      <c r="B601" s="3" t="s">
        <v>21</v>
      </c>
      <c r="C601" s="17">
        <v>571296</v>
      </c>
      <c r="D601" s="17">
        <v>325500</v>
      </c>
      <c r="E601" s="17">
        <f>F601-D601</f>
        <v>325500</v>
      </c>
      <c r="F601" s="17">
        <v>651000</v>
      </c>
      <c r="G601" s="17">
        <v>700956</v>
      </c>
      <c r="H601" s="1"/>
    </row>
    <row r="602" spans="1:8" x14ac:dyDescent="0.35">
      <c r="A602" s="16"/>
      <c r="B602" s="16"/>
      <c r="C602" s="17"/>
      <c r="D602" s="17"/>
      <c r="E602" s="17"/>
      <c r="F602" s="17"/>
      <c r="G602" s="17"/>
      <c r="H602" s="1"/>
    </row>
    <row r="603" spans="1:8" x14ac:dyDescent="0.35">
      <c r="A603" s="38" t="s">
        <v>22</v>
      </c>
      <c r="B603" s="16"/>
      <c r="C603" s="17"/>
      <c r="D603" s="17"/>
      <c r="E603" s="17"/>
      <c r="F603" s="17"/>
      <c r="G603" s="17"/>
      <c r="H603" s="1"/>
    </row>
    <row r="604" spans="1:8" x14ac:dyDescent="0.35">
      <c r="A604" s="16" t="s">
        <v>161</v>
      </c>
      <c r="B604" s="16" t="s">
        <v>24</v>
      </c>
      <c r="C604" s="17">
        <v>48000</v>
      </c>
      <c r="D604" s="17">
        <v>24000</v>
      </c>
      <c r="E604" s="17">
        <f t="shared" ref="E604:E612" si="14">F604-D604</f>
        <v>24000</v>
      </c>
      <c r="F604" s="17">
        <v>48000</v>
      </c>
      <c r="G604" s="17">
        <v>48000</v>
      </c>
      <c r="H604" s="1"/>
    </row>
    <row r="605" spans="1:8" x14ac:dyDescent="0.35">
      <c r="A605" s="16" t="s">
        <v>162</v>
      </c>
      <c r="B605" s="3" t="s">
        <v>26</v>
      </c>
      <c r="C605" s="17">
        <v>67500</v>
      </c>
      <c r="D605" s="17">
        <v>33750</v>
      </c>
      <c r="E605" s="17">
        <f t="shared" si="14"/>
        <v>33750</v>
      </c>
      <c r="F605" s="17">
        <v>67500</v>
      </c>
      <c r="G605" s="17">
        <v>67500</v>
      </c>
      <c r="H605" s="1"/>
    </row>
    <row r="606" spans="1:8" x14ac:dyDescent="0.35">
      <c r="A606" s="16" t="s">
        <v>27</v>
      </c>
      <c r="B606" s="3" t="s">
        <v>28</v>
      </c>
      <c r="C606" s="17">
        <v>67500</v>
      </c>
      <c r="D606" s="17">
        <v>33750</v>
      </c>
      <c r="E606" s="17">
        <f t="shared" si="14"/>
        <v>33750</v>
      </c>
      <c r="F606" s="17">
        <v>67500</v>
      </c>
      <c r="G606" s="17">
        <v>67500</v>
      </c>
      <c r="H606" s="1"/>
    </row>
    <row r="607" spans="1:8" x14ac:dyDescent="0.35">
      <c r="A607" s="16" t="s">
        <v>29</v>
      </c>
      <c r="B607" s="3" t="s">
        <v>30</v>
      </c>
      <c r="C607" s="17">
        <v>10000</v>
      </c>
      <c r="D607" s="17">
        <v>10000</v>
      </c>
      <c r="E607" s="17">
        <f t="shared" si="14"/>
        <v>0</v>
      </c>
      <c r="F607" s="17">
        <v>10000</v>
      </c>
      <c r="G607" s="17">
        <v>10000</v>
      </c>
      <c r="H607" s="1"/>
    </row>
    <row r="608" spans="1:8" x14ac:dyDescent="0.35">
      <c r="A608" s="16" t="s">
        <v>31</v>
      </c>
      <c r="B608" s="3" t="s">
        <v>32</v>
      </c>
      <c r="C608" s="17">
        <v>4000</v>
      </c>
      <c r="D608" s="17">
        <v>4000</v>
      </c>
      <c r="E608" s="17">
        <f t="shared" si="14"/>
        <v>0</v>
      </c>
      <c r="F608" s="17">
        <v>4000</v>
      </c>
      <c r="G608" s="17">
        <v>0</v>
      </c>
      <c r="H608" s="1"/>
    </row>
    <row r="609" spans="1:9" x14ac:dyDescent="0.35">
      <c r="A609" s="16" t="s">
        <v>115</v>
      </c>
      <c r="B609" s="3"/>
      <c r="C609" s="17">
        <v>0</v>
      </c>
      <c r="D609" s="17">
        <v>0</v>
      </c>
      <c r="E609" s="17">
        <v>0</v>
      </c>
      <c r="F609" s="17">
        <v>0</v>
      </c>
      <c r="G609" s="17">
        <v>58413</v>
      </c>
      <c r="H609" s="1"/>
    </row>
    <row r="610" spans="1:9" x14ac:dyDescent="0.35">
      <c r="A610" s="16" t="s">
        <v>34</v>
      </c>
      <c r="B610" s="3"/>
      <c r="C610" s="17">
        <v>0</v>
      </c>
      <c r="D610" s="17">
        <v>0</v>
      </c>
      <c r="E610" s="17">
        <v>0</v>
      </c>
      <c r="F610" s="17">
        <v>0</v>
      </c>
      <c r="G610" s="17">
        <v>58413</v>
      </c>
      <c r="H610" s="1"/>
    </row>
    <row r="611" spans="1:9" x14ac:dyDescent="0.35">
      <c r="A611" s="16" t="s">
        <v>138</v>
      </c>
      <c r="B611" s="3" t="s">
        <v>36</v>
      </c>
      <c r="C611" s="17">
        <v>47608</v>
      </c>
      <c r="D611" s="17">
        <v>54250</v>
      </c>
      <c r="E611" s="17">
        <f t="shared" si="14"/>
        <v>0</v>
      </c>
      <c r="F611" s="17">
        <v>54250</v>
      </c>
      <c r="G611" s="17">
        <v>0</v>
      </c>
      <c r="H611" s="1"/>
    </row>
    <row r="612" spans="1:9" x14ac:dyDescent="0.35">
      <c r="A612" s="16" t="s">
        <v>37</v>
      </c>
      <c r="B612" s="3" t="s">
        <v>38</v>
      </c>
      <c r="C612" s="17">
        <v>10000</v>
      </c>
      <c r="D612" s="17">
        <v>5000</v>
      </c>
      <c r="E612" s="17">
        <f t="shared" si="14"/>
        <v>5000</v>
      </c>
      <c r="F612" s="17">
        <v>10000</v>
      </c>
      <c r="G612" s="17">
        <v>10000</v>
      </c>
      <c r="H612" s="1"/>
    </row>
    <row r="613" spans="1:9" x14ac:dyDescent="0.35">
      <c r="A613" s="3" t="s">
        <v>39</v>
      </c>
      <c r="B613" s="3" t="s">
        <v>40</v>
      </c>
      <c r="C613" s="17">
        <v>0</v>
      </c>
      <c r="D613" s="17">
        <v>0</v>
      </c>
      <c r="E613" s="17">
        <v>54250</v>
      </c>
      <c r="F613" s="17">
        <v>54250</v>
      </c>
      <c r="G613" s="17">
        <v>0</v>
      </c>
      <c r="H613" s="1"/>
    </row>
    <row r="614" spans="1:9" x14ac:dyDescent="0.35">
      <c r="A614" s="3" t="s">
        <v>41</v>
      </c>
      <c r="B614" s="3" t="s">
        <v>42</v>
      </c>
      <c r="C614" s="17">
        <v>68555.520000000004</v>
      </c>
      <c r="D614" s="17">
        <v>39060</v>
      </c>
      <c r="E614" s="17">
        <f>F614-D614</f>
        <v>39060</v>
      </c>
      <c r="F614" s="17">
        <v>78120</v>
      </c>
      <c r="G614" s="17">
        <v>84114.72</v>
      </c>
      <c r="H614" s="1"/>
    </row>
    <row r="615" spans="1:9" x14ac:dyDescent="0.35">
      <c r="A615" s="3" t="s">
        <v>43</v>
      </c>
      <c r="B615" s="3" t="s">
        <v>44</v>
      </c>
      <c r="C615" s="17">
        <v>2400</v>
      </c>
      <c r="D615" s="17">
        <v>1200</v>
      </c>
      <c r="E615" s="17">
        <f>F615-D615</f>
        <v>1200</v>
      </c>
      <c r="F615" s="17">
        <v>2400</v>
      </c>
      <c r="G615" s="17">
        <v>2400</v>
      </c>
      <c r="H615" s="1"/>
    </row>
    <row r="616" spans="1:9" x14ac:dyDescent="0.35">
      <c r="A616" s="16" t="s">
        <v>45</v>
      </c>
      <c r="B616" s="3" t="s">
        <v>46</v>
      </c>
      <c r="C616" s="17">
        <v>6450</v>
      </c>
      <c r="D616" s="17">
        <v>3225</v>
      </c>
      <c r="E616" s="17">
        <f>F616-D616</f>
        <v>3225</v>
      </c>
      <c r="F616" s="17">
        <v>6450</v>
      </c>
      <c r="G616" s="17">
        <v>6600</v>
      </c>
      <c r="H616" s="1"/>
    </row>
    <row r="617" spans="1:9" x14ac:dyDescent="0.35">
      <c r="A617" s="3" t="s">
        <v>47</v>
      </c>
      <c r="B617" s="3" t="s">
        <v>48</v>
      </c>
      <c r="C617" s="17">
        <v>2183.7600000000002</v>
      </c>
      <c r="D617" s="17">
        <v>1113.24</v>
      </c>
      <c r="E617" s="17">
        <f>F617-D617</f>
        <v>1113.24</v>
      </c>
      <c r="F617" s="17">
        <v>2226.48</v>
      </c>
      <c r="G617" s="17">
        <v>2280.36</v>
      </c>
      <c r="H617" s="1"/>
      <c r="I617" s="27"/>
    </row>
    <row r="618" spans="1:9" x14ac:dyDescent="0.35">
      <c r="A618" s="16" t="s">
        <v>49</v>
      </c>
      <c r="B618" s="35" t="s">
        <v>50</v>
      </c>
      <c r="C618" s="17">
        <v>2000</v>
      </c>
      <c r="D618" s="17">
        <v>0</v>
      </c>
      <c r="E618" s="17">
        <f>F618-D618</f>
        <v>10000</v>
      </c>
      <c r="F618" s="17">
        <v>10000</v>
      </c>
      <c r="G618" s="17">
        <v>10000</v>
      </c>
      <c r="H618" s="1"/>
      <c r="I618" s="20"/>
    </row>
    <row r="619" spans="1:9" x14ac:dyDescent="0.35">
      <c r="A619" s="86" t="s">
        <v>51</v>
      </c>
      <c r="B619" s="16"/>
      <c r="C619" s="24">
        <f>SUM(C601:C618)</f>
        <v>907493.28</v>
      </c>
      <c r="D619" s="24">
        <f>SUM(D601:D618)</f>
        <v>534848.24</v>
      </c>
      <c r="E619" s="24">
        <f>SUM(E601:E618)</f>
        <v>530848.24</v>
      </c>
      <c r="F619" s="24">
        <f>SUM(F601:F618)</f>
        <v>1065696.48</v>
      </c>
      <c r="G619" s="24">
        <f>SUM(G601:G618)</f>
        <v>1126177.08</v>
      </c>
      <c r="H619" s="1"/>
      <c r="I619" s="20"/>
    </row>
    <row r="620" spans="1:9" x14ac:dyDescent="0.35">
      <c r="A620" s="58" t="s">
        <v>52</v>
      </c>
      <c r="B620" s="58" t="s">
        <v>53</v>
      </c>
      <c r="C620" s="58"/>
      <c r="D620" s="58"/>
      <c r="E620" s="58" t="s">
        <v>54</v>
      </c>
      <c r="F620" s="58"/>
      <c r="H620" s="1"/>
      <c r="I620" s="20"/>
    </row>
    <row r="621" spans="1:9" x14ac:dyDescent="0.35">
      <c r="A621" s="25"/>
      <c r="B621" s="25"/>
      <c r="C621" s="25"/>
      <c r="D621" s="25"/>
      <c r="E621" s="25"/>
      <c r="F621" s="25"/>
      <c r="H621" s="1"/>
      <c r="I621" s="20"/>
    </row>
    <row r="622" spans="1:9" x14ac:dyDescent="0.35">
      <c r="A622" s="25"/>
      <c r="B622" s="25"/>
      <c r="C622" s="25"/>
      <c r="D622" s="25"/>
      <c r="E622" s="25"/>
      <c r="F622" s="25"/>
      <c r="G622" s="5"/>
      <c r="H622" s="1"/>
      <c r="I622" s="20"/>
    </row>
    <row r="623" spans="1:9" x14ac:dyDescent="0.35">
      <c r="A623" s="25"/>
      <c r="B623" s="25"/>
      <c r="C623" s="25"/>
      <c r="D623" s="25"/>
      <c r="E623" s="25"/>
      <c r="F623" s="25"/>
      <c r="G623" s="25"/>
      <c r="H623" s="1"/>
      <c r="I623" s="20"/>
    </row>
    <row r="624" spans="1:9" x14ac:dyDescent="0.35">
      <c r="A624" s="30" t="s">
        <v>325</v>
      </c>
      <c r="B624" s="220" t="s">
        <v>315</v>
      </c>
      <c r="C624" s="220"/>
      <c r="D624" s="25"/>
      <c r="E624" s="221" t="s">
        <v>326</v>
      </c>
      <c r="F624" s="221"/>
      <c r="G624" s="25"/>
      <c r="H624" s="1"/>
      <c r="I624" s="20"/>
    </row>
    <row r="625" spans="1:9" x14ac:dyDescent="0.35">
      <c r="A625" s="30" t="s">
        <v>218</v>
      </c>
      <c r="B625" s="220" t="s">
        <v>56</v>
      </c>
      <c r="C625" s="220"/>
      <c r="D625" s="25"/>
      <c r="E625" s="220" t="s">
        <v>57</v>
      </c>
      <c r="F625" s="220"/>
      <c r="G625" s="25"/>
      <c r="H625" s="1"/>
      <c r="I625" s="20"/>
    </row>
    <row r="626" spans="1:9" x14ac:dyDescent="0.35">
      <c r="A626" s="25"/>
      <c r="B626" s="25"/>
      <c r="C626" s="5"/>
      <c r="D626" s="25"/>
      <c r="E626" s="25"/>
      <c r="F626" s="25"/>
      <c r="G626" s="25"/>
      <c r="H626" s="1"/>
      <c r="I626" s="20"/>
    </row>
    <row r="627" spans="1:9" x14ac:dyDescent="0.35">
      <c r="A627" s="25"/>
      <c r="B627" s="25"/>
      <c r="C627" s="5"/>
      <c r="D627" s="25"/>
      <c r="E627" s="25"/>
      <c r="F627" s="25"/>
      <c r="G627" s="25"/>
      <c r="H627" s="1"/>
      <c r="I627" s="20"/>
    </row>
    <row r="628" spans="1:9" x14ac:dyDescent="0.35">
      <c r="H628" s="1"/>
      <c r="I628" s="20"/>
    </row>
    <row r="629" spans="1:9" x14ac:dyDescent="0.35">
      <c r="H629" s="1"/>
    </row>
    <row r="630" spans="1:9" x14ac:dyDescent="0.35">
      <c r="H630" s="1"/>
    </row>
    <row r="631" spans="1:9" x14ac:dyDescent="0.35">
      <c r="H631" s="1"/>
    </row>
    <row r="632" spans="1:9" x14ac:dyDescent="0.35">
      <c r="H632" s="1"/>
    </row>
    <row r="633" spans="1:9" x14ac:dyDescent="0.35">
      <c r="A633" s="226" t="s">
        <v>5</v>
      </c>
      <c r="B633" s="7" t="s">
        <v>7</v>
      </c>
      <c r="C633" s="7" t="s">
        <v>8</v>
      </c>
      <c r="D633" s="217" t="s">
        <v>6</v>
      </c>
      <c r="E633" s="218"/>
      <c r="F633" s="219"/>
      <c r="G633" s="2"/>
      <c r="H633" s="1"/>
    </row>
    <row r="634" spans="1:9" x14ac:dyDescent="0.35">
      <c r="A634" s="227"/>
      <c r="B634" s="6" t="s">
        <v>13</v>
      </c>
      <c r="C634" s="6" t="s">
        <v>14</v>
      </c>
      <c r="D634" s="96" t="s">
        <v>9</v>
      </c>
      <c r="E634" s="8" t="s">
        <v>10</v>
      </c>
      <c r="F634" s="9" t="s">
        <v>11</v>
      </c>
      <c r="G634" s="8" t="s">
        <v>12</v>
      </c>
      <c r="H634" s="1"/>
    </row>
    <row r="635" spans="1:9" x14ac:dyDescent="0.35">
      <c r="A635" s="227"/>
      <c r="B635" s="11">
        <v>2</v>
      </c>
      <c r="C635" s="11">
        <v>3</v>
      </c>
      <c r="D635" s="97" t="s">
        <v>15</v>
      </c>
      <c r="E635" s="6" t="s">
        <v>16</v>
      </c>
      <c r="F635" s="4"/>
      <c r="G635" s="8" t="s">
        <v>17</v>
      </c>
      <c r="H635" s="1"/>
    </row>
    <row r="636" spans="1:9" x14ac:dyDescent="0.35">
      <c r="A636" s="12">
        <v>1</v>
      </c>
      <c r="B636" s="46"/>
      <c r="C636" s="98"/>
      <c r="D636" s="64">
        <v>4</v>
      </c>
      <c r="E636" s="11">
        <v>5</v>
      </c>
      <c r="F636" s="12">
        <v>6</v>
      </c>
      <c r="G636" s="11">
        <v>7</v>
      </c>
      <c r="H636" s="1"/>
    </row>
    <row r="637" spans="1:9" x14ac:dyDescent="0.35">
      <c r="A637" s="38" t="s">
        <v>58</v>
      </c>
      <c r="B637" s="16"/>
      <c r="C637" s="17"/>
      <c r="D637" s="17"/>
      <c r="E637" s="17"/>
      <c r="F637" s="17"/>
      <c r="G637" s="17"/>
      <c r="H637" s="1"/>
    </row>
    <row r="638" spans="1:9" x14ac:dyDescent="0.35">
      <c r="A638" s="16" t="s">
        <v>59</v>
      </c>
      <c r="B638" s="3" t="s">
        <v>60</v>
      </c>
      <c r="C638" s="17">
        <v>31800</v>
      </c>
      <c r="D638" s="17">
        <v>13200</v>
      </c>
      <c r="E638" s="17">
        <f t="shared" ref="E638:E644" si="15">F638-D638</f>
        <v>22800</v>
      </c>
      <c r="F638" s="17">
        <v>36000</v>
      </c>
      <c r="G638" s="99">
        <f t="shared" ref="G638:G644" si="16">SUM(F638)</f>
        <v>36000</v>
      </c>
      <c r="H638" s="1"/>
    </row>
    <row r="639" spans="1:9" x14ac:dyDescent="0.35">
      <c r="A639" s="16" t="s">
        <v>68</v>
      </c>
      <c r="B639" s="3" t="s">
        <v>69</v>
      </c>
      <c r="C639" s="17">
        <v>29445</v>
      </c>
      <c r="D639" s="17">
        <v>4990</v>
      </c>
      <c r="E639" s="17">
        <f t="shared" si="15"/>
        <v>25010</v>
      </c>
      <c r="F639" s="17">
        <v>30000</v>
      </c>
      <c r="G639" s="99">
        <f t="shared" si="16"/>
        <v>30000</v>
      </c>
      <c r="H639" s="1"/>
    </row>
    <row r="640" spans="1:9" x14ac:dyDescent="0.35">
      <c r="A640" s="16" t="s">
        <v>213</v>
      </c>
      <c r="B640" s="3" t="s">
        <v>72</v>
      </c>
      <c r="C640" s="52">
        <v>24225</v>
      </c>
      <c r="D640" s="52">
        <v>13954.5</v>
      </c>
      <c r="E640" s="52">
        <f t="shared" si="15"/>
        <v>16045.5</v>
      </c>
      <c r="F640" s="52">
        <v>30000</v>
      </c>
      <c r="G640" s="99">
        <f t="shared" si="16"/>
        <v>30000</v>
      </c>
      <c r="H640" s="1"/>
    </row>
    <row r="641" spans="1:9" x14ac:dyDescent="0.35">
      <c r="A641" s="16" t="s">
        <v>219</v>
      </c>
      <c r="B641" s="3" t="s">
        <v>78</v>
      </c>
      <c r="C641" s="52">
        <v>16461.310000000001</v>
      </c>
      <c r="D641" s="52">
        <v>4602.1400000000003</v>
      </c>
      <c r="E641" s="52">
        <f t="shared" si="15"/>
        <v>7397.86</v>
      </c>
      <c r="F641" s="52">
        <v>12000</v>
      </c>
      <c r="G641" s="99">
        <f t="shared" si="16"/>
        <v>12000</v>
      </c>
      <c r="H641" s="1"/>
    </row>
    <row r="642" spans="1:9" x14ac:dyDescent="0.35">
      <c r="A642" s="3" t="s">
        <v>215</v>
      </c>
      <c r="B642" s="16" t="s">
        <v>80</v>
      </c>
      <c r="C642" s="52">
        <v>0</v>
      </c>
      <c r="D642" s="52">
        <v>0</v>
      </c>
      <c r="E642" s="52">
        <f t="shared" si="15"/>
        <v>15000</v>
      </c>
      <c r="F642" s="52">
        <v>15000</v>
      </c>
      <c r="G642" s="99">
        <f t="shared" si="16"/>
        <v>15000</v>
      </c>
      <c r="H642" s="1"/>
      <c r="I642" s="100"/>
    </row>
    <row r="643" spans="1:9" x14ac:dyDescent="0.35">
      <c r="A643" s="3" t="s">
        <v>83</v>
      </c>
      <c r="B643" s="16" t="s">
        <v>84</v>
      </c>
      <c r="C643" s="17">
        <v>0</v>
      </c>
      <c r="D643" s="17">
        <v>0</v>
      </c>
      <c r="E643" s="17">
        <f t="shared" si="15"/>
        <v>5000</v>
      </c>
      <c r="F643" s="17">
        <v>5000</v>
      </c>
      <c r="G643" s="99">
        <f t="shared" si="16"/>
        <v>5000</v>
      </c>
      <c r="H643" s="1"/>
      <c r="I643" s="101"/>
    </row>
    <row r="644" spans="1:9" x14ac:dyDescent="0.35">
      <c r="A644" s="16" t="s">
        <v>220</v>
      </c>
      <c r="B644" s="3" t="s">
        <v>100</v>
      </c>
      <c r="C644" s="17">
        <v>35191.699999999997</v>
      </c>
      <c r="D644" s="17">
        <v>13498</v>
      </c>
      <c r="E644" s="17">
        <f t="shared" si="15"/>
        <v>33742</v>
      </c>
      <c r="F644" s="17">
        <v>47240</v>
      </c>
      <c r="G644" s="99">
        <f t="shared" si="16"/>
        <v>47240</v>
      </c>
      <c r="H644" s="1"/>
      <c r="I644" s="101"/>
    </row>
    <row r="645" spans="1:9" x14ac:dyDescent="0.35">
      <c r="A645" s="38" t="s">
        <v>172</v>
      </c>
      <c r="B645" s="38"/>
      <c r="C645" s="24">
        <f>SUM(C638:C644)</f>
        <v>137123.01</v>
      </c>
      <c r="D645" s="24">
        <f>SUM(D638:D644)</f>
        <v>50244.639999999999</v>
      </c>
      <c r="E645" s="24">
        <f>SUM(E638:E644)</f>
        <v>124995.36</v>
      </c>
      <c r="F645" s="24">
        <f>SUM(F638:F644)</f>
        <v>175240</v>
      </c>
      <c r="G645" s="102">
        <f>SUM(G638:G644)</f>
        <v>175240</v>
      </c>
      <c r="H645" s="1"/>
    </row>
    <row r="646" spans="1:9" x14ac:dyDescent="0.35">
      <c r="A646" s="13" t="s">
        <v>106</v>
      </c>
      <c r="B646" s="14"/>
      <c r="C646" s="18"/>
      <c r="D646" s="18"/>
      <c r="E646" s="18"/>
      <c r="F646" s="18"/>
      <c r="G646" s="19"/>
      <c r="H646" s="1"/>
      <c r="I646" s="20"/>
    </row>
    <row r="647" spans="1:9" x14ac:dyDescent="0.35">
      <c r="A647" s="13" t="s">
        <v>107</v>
      </c>
      <c r="B647" s="14"/>
      <c r="C647" s="18"/>
      <c r="D647" s="18"/>
      <c r="E647" s="18"/>
      <c r="F647" s="18"/>
      <c r="G647" s="19"/>
      <c r="H647" s="1"/>
      <c r="I647" s="20"/>
    </row>
    <row r="648" spans="1:9" x14ac:dyDescent="0.35">
      <c r="A648" s="16" t="s">
        <v>133</v>
      </c>
      <c r="B648" s="16" t="s">
        <v>109</v>
      </c>
      <c r="C648" s="17">
        <v>8300</v>
      </c>
      <c r="D648" s="17">
        <v>0</v>
      </c>
      <c r="E648" s="17">
        <v>15000</v>
      </c>
      <c r="F648" s="17">
        <v>15000</v>
      </c>
      <c r="G648" s="17">
        <v>0</v>
      </c>
      <c r="H648" s="1"/>
      <c r="I648" s="20"/>
    </row>
    <row r="649" spans="1:9" x14ac:dyDescent="0.35">
      <c r="A649" s="16" t="s">
        <v>221</v>
      </c>
      <c r="B649" s="16"/>
      <c r="C649" s="17">
        <v>0</v>
      </c>
      <c r="D649" s="17">
        <v>0</v>
      </c>
      <c r="E649" s="17">
        <v>0</v>
      </c>
      <c r="F649" s="17">
        <v>0</v>
      </c>
      <c r="G649" s="17">
        <v>15000</v>
      </c>
      <c r="H649" s="1"/>
      <c r="I649" s="20"/>
    </row>
    <row r="650" spans="1:9" x14ac:dyDescent="0.35">
      <c r="A650" s="38" t="s">
        <v>222</v>
      </c>
      <c r="B650" s="38"/>
      <c r="C650" s="24">
        <f>SUM(C648)</f>
        <v>8300</v>
      </c>
      <c r="D650" s="24">
        <v>0</v>
      </c>
      <c r="E650" s="24">
        <v>15000</v>
      </c>
      <c r="F650" s="24">
        <f>SUM(F648)</f>
        <v>15000</v>
      </c>
      <c r="G650" s="24">
        <f>SUM(G649)</f>
        <v>15000</v>
      </c>
      <c r="H650" s="1"/>
      <c r="I650" s="20"/>
    </row>
    <row r="651" spans="1:9" x14ac:dyDescent="0.35">
      <c r="A651" s="43" t="s">
        <v>111</v>
      </c>
      <c r="B651" s="43"/>
      <c r="C651" s="40">
        <f>C619+C645+C650</f>
        <v>1052916.29</v>
      </c>
      <c r="D651" s="40">
        <f>D619+D645</f>
        <v>585092.88</v>
      </c>
      <c r="E651" s="40">
        <f>E619+E645+E650</f>
        <v>670843.6</v>
      </c>
      <c r="F651" s="40">
        <f>F619+F645+F650</f>
        <v>1255936.48</v>
      </c>
      <c r="G651" s="40">
        <f>G619+G645+G650</f>
        <v>1316417.08</v>
      </c>
      <c r="H651" s="1"/>
      <c r="I651" s="20"/>
    </row>
    <row r="652" spans="1:9" x14ac:dyDescent="0.35">
      <c r="A652" s="58" t="s">
        <v>52</v>
      </c>
      <c r="B652" s="58" t="s">
        <v>53</v>
      </c>
      <c r="C652" s="58"/>
      <c r="D652" s="58"/>
      <c r="E652" s="58" t="s">
        <v>54</v>
      </c>
      <c r="F652" s="58"/>
      <c r="G652" s="58"/>
      <c r="H652" s="1"/>
      <c r="I652" s="20"/>
    </row>
    <row r="653" spans="1:9" x14ac:dyDescent="0.35">
      <c r="A653" s="25"/>
      <c r="B653" s="25"/>
      <c r="C653" s="25"/>
      <c r="D653" s="25"/>
      <c r="E653" s="25"/>
      <c r="F653" s="25"/>
      <c r="G653" s="25"/>
      <c r="H653" s="1"/>
      <c r="I653" s="20"/>
    </row>
    <row r="654" spans="1:9" x14ac:dyDescent="0.35">
      <c r="A654" s="25"/>
      <c r="B654" s="25"/>
      <c r="C654" s="25"/>
      <c r="D654" s="25"/>
      <c r="E654" s="25"/>
      <c r="F654" s="25"/>
      <c r="G654" s="25"/>
      <c r="H654" s="1"/>
    </row>
    <row r="655" spans="1:9" x14ac:dyDescent="0.35">
      <c r="A655" s="25"/>
      <c r="B655" s="25"/>
      <c r="C655" s="25"/>
      <c r="D655" s="25"/>
      <c r="E655" s="25"/>
      <c r="F655" s="25"/>
      <c r="G655" s="25"/>
      <c r="H655" s="1"/>
    </row>
    <row r="656" spans="1:9" x14ac:dyDescent="0.35">
      <c r="A656" s="30" t="s">
        <v>325</v>
      </c>
      <c r="B656" s="220" t="s">
        <v>315</v>
      </c>
      <c r="C656" s="220"/>
      <c r="D656" s="25"/>
      <c r="E656" s="221" t="s">
        <v>316</v>
      </c>
      <c r="F656" s="221"/>
      <c r="G656" s="25"/>
      <c r="H656" s="1"/>
    </row>
    <row r="657" spans="1:8" x14ac:dyDescent="0.35">
      <c r="A657" s="30" t="s">
        <v>218</v>
      </c>
      <c r="B657" s="220" t="s">
        <v>56</v>
      </c>
      <c r="C657" s="220"/>
      <c r="D657" s="25"/>
      <c r="E657" s="220" t="s">
        <v>57</v>
      </c>
      <c r="F657" s="220"/>
      <c r="G657" s="25"/>
      <c r="H657" s="1"/>
    </row>
    <row r="658" spans="1:8" x14ac:dyDescent="0.35">
      <c r="A658" s="25"/>
      <c r="B658" s="25"/>
      <c r="C658" s="25"/>
      <c r="D658" s="25"/>
      <c r="E658" s="25"/>
      <c r="F658" s="25"/>
      <c r="G658" s="25"/>
      <c r="H658" s="1"/>
    </row>
    <row r="659" spans="1:8" x14ac:dyDescent="0.35">
      <c r="A659" s="25"/>
      <c r="B659" s="25"/>
      <c r="C659" s="5"/>
      <c r="D659" s="25"/>
      <c r="E659" s="25"/>
      <c r="F659" s="25"/>
      <c r="G659" s="25"/>
      <c r="H659" s="1"/>
    </row>
    <row r="660" spans="1:8" x14ac:dyDescent="0.35">
      <c r="A660" s="25"/>
      <c r="B660" s="25"/>
      <c r="C660" s="5"/>
      <c r="D660" s="25"/>
      <c r="E660" s="25"/>
      <c r="F660" s="25"/>
      <c r="G660" s="25"/>
      <c r="H660" s="1"/>
    </row>
    <row r="661" spans="1:8" x14ac:dyDescent="0.35">
      <c r="H661" s="1"/>
    </row>
    <row r="662" spans="1:8" x14ac:dyDescent="0.35">
      <c r="H662" s="1"/>
    </row>
    <row r="663" spans="1:8" x14ac:dyDescent="0.35">
      <c r="H663" s="1"/>
    </row>
    <row r="664" spans="1:8" x14ac:dyDescent="0.35">
      <c r="H664" s="1"/>
    </row>
    <row r="665" spans="1:8" x14ac:dyDescent="0.35">
      <c r="H665" s="1"/>
    </row>
    <row r="666" spans="1:8" x14ac:dyDescent="0.35">
      <c r="H666" s="1"/>
    </row>
    <row r="667" spans="1:8" x14ac:dyDescent="0.35">
      <c r="H667" s="1"/>
    </row>
    <row r="668" spans="1:8" x14ac:dyDescent="0.35">
      <c r="H668" s="1"/>
    </row>
    <row r="669" spans="1:8" x14ac:dyDescent="0.35">
      <c r="H669" s="1"/>
    </row>
    <row r="670" spans="1:8" x14ac:dyDescent="0.35">
      <c r="H670" s="1"/>
    </row>
    <row r="671" spans="1:8" x14ac:dyDescent="0.35">
      <c r="H671" s="1"/>
    </row>
    <row r="672" spans="1:8" x14ac:dyDescent="0.35">
      <c r="H672" s="1"/>
    </row>
    <row r="673" spans="1:8" x14ac:dyDescent="0.35">
      <c r="H673" s="1"/>
    </row>
    <row r="674" spans="1:8" x14ac:dyDescent="0.35">
      <c r="H674" s="1"/>
    </row>
    <row r="675" spans="1:8" x14ac:dyDescent="0.35">
      <c r="H675" s="1"/>
    </row>
    <row r="676" spans="1:8" x14ac:dyDescent="0.35">
      <c r="H676" s="1"/>
    </row>
    <row r="677" spans="1:8" x14ac:dyDescent="0.35">
      <c r="A677" s="1" t="s">
        <v>0</v>
      </c>
      <c r="B677" s="1"/>
      <c r="C677" s="1"/>
      <c r="D677" s="1"/>
      <c r="E677" s="1"/>
      <c r="F677" s="1"/>
      <c r="G677" s="1"/>
      <c r="H677" s="1"/>
    </row>
    <row r="678" spans="1:8" x14ac:dyDescent="0.35">
      <c r="A678" s="1"/>
      <c r="B678" s="1"/>
      <c r="C678" s="1"/>
      <c r="D678" s="1"/>
      <c r="E678" s="1"/>
      <c r="F678" s="1"/>
      <c r="G678" s="1"/>
      <c r="H678" s="1"/>
    </row>
    <row r="679" spans="1:8" x14ac:dyDescent="0.35">
      <c r="A679" s="213" t="s">
        <v>1</v>
      </c>
      <c r="B679" s="213"/>
      <c r="C679" s="213"/>
      <c r="D679" s="213"/>
      <c r="E679" s="213"/>
      <c r="F679" s="213"/>
      <c r="G679" s="213"/>
      <c r="H679" s="1"/>
    </row>
    <row r="680" spans="1:8" x14ac:dyDescent="0.35">
      <c r="A680" s="213" t="s">
        <v>2</v>
      </c>
      <c r="B680" s="213"/>
      <c r="C680" s="213"/>
      <c r="D680" s="213"/>
      <c r="E680" s="213"/>
      <c r="F680" s="213"/>
      <c r="G680" s="213"/>
      <c r="H680" s="1"/>
    </row>
    <row r="681" spans="1:8" x14ac:dyDescent="0.35">
      <c r="B681" s="45"/>
      <c r="C681" s="45"/>
      <c r="D681" s="45"/>
      <c r="E681" s="45"/>
      <c r="F681" s="45"/>
      <c r="G681" s="45"/>
      <c r="H681" s="1"/>
    </row>
    <row r="682" spans="1:8" x14ac:dyDescent="0.35">
      <c r="A682" s="1"/>
      <c r="B682" s="1"/>
      <c r="C682" s="1"/>
      <c r="D682" s="1"/>
      <c r="E682" s="1"/>
      <c r="F682" s="1"/>
      <c r="G682" s="1"/>
      <c r="H682" s="1"/>
    </row>
    <row r="683" spans="1:8" x14ac:dyDescent="0.35">
      <c r="A683" s="1" t="s">
        <v>223</v>
      </c>
      <c r="B683" s="1"/>
      <c r="C683" s="1"/>
      <c r="D683" s="1"/>
      <c r="E683" s="1"/>
      <c r="F683" s="1"/>
      <c r="G683" s="1"/>
      <c r="H683" s="1"/>
    </row>
    <row r="684" spans="1:8" x14ac:dyDescent="0.35">
      <c r="A684" s="215" t="s">
        <v>5</v>
      </c>
      <c r="B684" s="2"/>
      <c r="C684" s="2"/>
      <c r="D684" s="217" t="s">
        <v>6</v>
      </c>
      <c r="E684" s="218"/>
      <c r="F684" s="219"/>
      <c r="G684" s="2"/>
      <c r="H684" s="1"/>
    </row>
    <row r="685" spans="1:8" x14ac:dyDescent="0.35">
      <c r="A685" s="216"/>
      <c r="B685" s="6" t="s">
        <v>7</v>
      </c>
      <c r="C685" s="6" t="s">
        <v>8</v>
      </c>
      <c r="D685" s="8" t="s">
        <v>9</v>
      </c>
      <c r="E685" s="8" t="s">
        <v>10</v>
      </c>
      <c r="F685" s="9" t="s">
        <v>11</v>
      </c>
      <c r="G685" s="8" t="s">
        <v>12</v>
      </c>
      <c r="H685" s="1"/>
    </row>
    <row r="686" spans="1:8" x14ac:dyDescent="0.35">
      <c r="A686" s="216"/>
      <c r="B686" s="6" t="s">
        <v>13</v>
      </c>
      <c r="C686" s="6" t="s">
        <v>14</v>
      </c>
      <c r="D686" s="6" t="s">
        <v>15</v>
      </c>
      <c r="E686" s="6" t="s">
        <v>16</v>
      </c>
      <c r="F686" s="4"/>
      <c r="G686" s="8" t="s">
        <v>17</v>
      </c>
      <c r="H686" s="1"/>
    </row>
    <row r="687" spans="1:8" x14ac:dyDescent="0.35">
      <c r="A687" s="11">
        <v>1</v>
      </c>
      <c r="B687" s="11">
        <v>2</v>
      </c>
      <c r="C687" s="11">
        <v>3</v>
      </c>
      <c r="D687" s="11">
        <v>4</v>
      </c>
      <c r="E687" s="11">
        <v>5</v>
      </c>
      <c r="F687" s="12">
        <v>6</v>
      </c>
      <c r="G687" s="11">
        <v>7</v>
      </c>
      <c r="H687" s="1"/>
    </row>
    <row r="688" spans="1:8" x14ac:dyDescent="0.35">
      <c r="A688" s="38" t="s">
        <v>18</v>
      </c>
      <c r="B688" s="16"/>
      <c r="C688" s="16"/>
      <c r="D688" s="16"/>
      <c r="E688" s="16"/>
      <c r="F688" s="16"/>
      <c r="G688" s="16"/>
      <c r="H688" s="1"/>
    </row>
    <row r="689" spans="1:9" x14ac:dyDescent="0.35">
      <c r="A689" s="16" t="s">
        <v>113</v>
      </c>
      <c r="B689" s="16"/>
      <c r="C689" s="16"/>
      <c r="D689" s="16"/>
      <c r="E689" s="16"/>
      <c r="F689" s="16"/>
      <c r="G689" s="16"/>
      <c r="H689" s="1"/>
    </row>
    <row r="690" spans="1:9" x14ac:dyDescent="0.35">
      <c r="A690" s="16" t="s">
        <v>114</v>
      </c>
      <c r="B690" s="3" t="s">
        <v>21</v>
      </c>
      <c r="C690" s="17">
        <v>729432</v>
      </c>
      <c r="D690" s="17">
        <v>404562</v>
      </c>
      <c r="E690" s="17">
        <f>F690-D690</f>
        <v>404562</v>
      </c>
      <c r="F690" s="17">
        <v>809124</v>
      </c>
      <c r="G690" s="17">
        <v>864360</v>
      </c>
      <c r="H690" s="1"/>
    </row>
    <row r="691" spans="1:9" x14ac:dyDescent="0.35">
      <c r="A691" s="38" t="s">
        <v>22</v>
      </c>
      <c r="B691" s="16"/>
      <c r="C691" s="17"/>
      <c r="D691" s="17"/>
      <c r="E691" s="17"/>
      <c r="F691" s="17"/>
      <c r="G691" s="17"/>
      <c r="H691" s="1"/>
    </row>
    <row r="692" spans="1:9" x14ac:dyDescent="0.35">
      <c r="A692" s="16" t="s">
        <v>161</v>
      </c>
      <c r="B692" s="16" t="s">
        <v>24</v>
      </c>
      <c r="C692" s="17">
        <v>72000</v>
      </c>
      <c r="D692" s="17">
        <v>3600</v>
      </c>
      <c r="E692" s="17">
        <f t="shared" ref="E692:E707" si="17">F692-D692</f>
        <v>68400</v>
      </c>
      <c r="F692" s="17">
        <v>72000</v>
      </c>
      <c r="G692" s="17">
        <v>72000</v>
      </c>
      <c r="H692" s="1"/>
    </row>
    <row r="693" spans="1:9" x14ac:dyDescent="0.35">
      <c r="A693" s="16" t="s">
        <v>162</v>
      </c>
      <c r="B693" s="3" t="s">
        <v>26</v>
      </c>
      <c r="C693" s="17">
        <v>67500</v>
      </c>
      <c r="D693" s="17">
        <v>33750</v>
      </c>
      <c r="E693" s="17">
        <f t="shared" si="17"/>
        <v>33750</v>
      </c>
      <c r="F693" s="17">
        <v>67500</v>
      </c>
      <c r="G693" s="17">
        <v>67500</v>
      </c>
      <c r="H693" s="1"/>
    </row>
    <row r="694" spans="1:9" x14ac:dyDescent="0.35">
      <c r="A694" s="16" t="s">
        <v>163</v>
      </c>
      <c r="B694" s="3" t="s">
        <v>28</v>
      </c>
      <c r="C694" s="17">
        <v>67500</v>
      </c>
      <c r="D694" s="17">
        <v>33750</v>
      </c>
      <c r="E694" s="17">
        <f t="shared" si="17"/>
        <v>33750</v>
      </c>
      <c r="F694" s="17">
        <v>67500</v>
      </c>
      <c r="G694" s="17">
        <v>67500</v>
      </c>
      <c r="H694" s="1"/>
    </row>
    <row r="695" spans="1:9" x14ac:dyDescent="0.35">
      <c r="A695" s="16" t="s">
        <v>164</v>
      </c>
      <c r="B695" s="3" t="s">
        <v>30</v>
      </c>
      <c r="C695" s="17">
        <v>15000</v>
      </c>
      <c r="D695" s="17">
        <v>15000</v>
      </c>
      <c r="E695" s="17">
        <f t="shared" si="17"/>
        <v>0</v>
      </c>
      <c r="F695" s="17">
        <v>15000</v>
      </c>
      <c r="G695" s="17">
        <v>15000</v>
      </c>
      <c r="H695" s="1"/>
    </row>
    <row r="696" spans="1:9" x14ac:dyDescent="0.35">
      <c r="A696" s="16" t="s">
        <v>165</v>
      </c>
      <c r="B696" s="3" t="s">
        <v>32</v>
      </c>
      <c r="C696" s="17">
        <v>6000</v>
      </c>
      <c r="D696" s="17">
        <v>6000</v>
      </c>
      <c r="E696" s="17">
        <f t="shared" si="17"/>
        <v>0</v>
      </c>
      <c r="F696" s="17">
        <v>6000</v>
      </c>
      <c r="G696" s="17">
        <v>0</v>
      </c>
      <c r="H696" s="1"/>
    </row>
    <row r="697" spans="1:9" x14ac:dyDescent="0.35">
      <c r="A697" s="16" t="s">
        <v>224</v>
      </c>
      <c r="B697" s="3" t="s">
        <v>225</v>
      </c>
      <c r="C697" s="17">
        <v>32337.4</v>
      </c>
      <c r="D697" s="17">
        <v>18095.099999999999</v>
      </c>
      <c r="E697" s="17">
        <f t="shared" si="17"/>
        <v>18095.099999999999</v>
      </c>
      <c r="F697" s="17">
        <v>36190.199999999997</v>
      </c>
      <c r="G697" s="17">
        <v>38685.599999999999</v>
      </c>
      <c r="H697" s="1"/>
    </row>
    <row r="698" spans="1:9" x14ac:dyDescent="0.35">
      <c r="A698" s="16" t="s">
        <v>166</v>
      </c>
      <c r="B698" s="3"/>
      <c r="C698" s="17">
        <v>0</v>
      </c>
      <c r="D698" s="17">
        <v>0</v>
      </c>
      <c r="E698" s="42">
        <v>0</v>
      </c>
      <c r="F698" s="17">
        <v>0</v>
      </c>
      <c r="G698" s="17">
        <v>72030</v>
      </c>
      <c r="H698" s="1"/>
    </row>
    <row r="699" spans="1:9" x14ac:dyDescent="0.35">
      <c r="A699" s="16" t="s">
        <v>167</v>
      </c>
      <c r="B699" s="3"/>
      <c r="C699" s="17">
        <v>0</v>
      </c>
      <c r="D699" s="17">
        <v>0</v>
      </c>
      <c r="E699" s="17">
        <v>0</v>
      </c>
      <c r="F699" s="17">
        <v>0</v>
      </c>
      <c r="G699" s="17">
        <v>72030</v>
      </c>
      <c r="H699" s="1"/>
    </row>
    <row r="700" spans="1:9" x14ac:dyDescent="0.35">
      <c r="A700" s="16" t="s">
        <v>168</v>
      </c>
      <c r="B700" s="3" t="s">
        <v>36</v>
      </c>
      <c r="C700" s="17">
        <v>60786</v>
      </c>
      <c r="D700" s="17">
        <v>67427</v>
      </c>
      <c r="E700" s="21">
        <f t="shared" si="17"/>
        <v>0</v>
      </c>
      <c r="F700" s="17">
        <v>67427</v>
      </c>
      <c r="G700" s="17">
        <v>0</v>
      </c>
      <c r="H700" s="1"/>
    </row>
    <row r="701" spans="1:9" x14ac:dyDescent="0.35">
      <c r="A701" s="103" t="s">
        <v>169</v>
      </c>
      <c r="B701" s="3" t="s">
        <v>38</v>
      </c>
      <c r="C701" s="21">
        <v>15000</v>
      </c>
      <c r="D701" s="21">
        <v>7500</v>
      </c>
      <c r="E701" s="36">
        <f t="shared" si="17"/>
        <v>7500</v>
      </c>
      <c r="F701" s="17">
        <v>15000</v>
      </c>
      <c r="G701" s="17">
        <v>15000</v>
      </c>
      <c r="H701" s="1"/>
    </row>
    <row r="702" spans="1:9" x14ac:dyDescent="0.35">
      <c r="A702" s="3" t="s">
        <v>177</v>
      </c>
      <c r="B702" s="3" t="s">
        <v>40</v>
      </c>
      <c r="C702" s="17">
        <v>0</v>
      </c>
      <c r="D702" s="17">
        <v>0</v>
      </c>
      <c r="E702" s="17">
        <f t="shared" si="17"/>
        <v>67427</v>
      </c>
      <c r="F702" s="17">
        <v>67427</v>
      </c>
      <c r="G702" s="17">
        <v>0</v>
      </c>
      <c r="H702" s="1"/>
      <c r="I702" s="20"/>
    </row>
    <row r="703" spans="1:9" x14ac:dyDescent="0.35">
      <c r="A703" s="3" t="s">
        <v>178</v>
      </c>
      <c r="B703" s="3" t="s">
        <v>42</v>
      </c>
      <c r="C703" s="17">
        <v>87531.839999999997</v>
      </c>
      <c r="D703" s="17">
        <v>48547.44</v>
      </c>
      <c r="E703" s="17">
        <f t="shared" si="17"/>
        <v>48547.44</v>
      </c>
      <c r="F703" s="17">
        <v>97094.88</v>
      </c>
      <c r="G703" s="17">
        <v>103723.2</v>
      </c>
      <c r="H703" s="1"/>
      <c r="I703" s="20"/>
    </row>
    <row r="704" spans="1:9" x14ac:dyDescent="0.35">
      <c r="A704" s="3" t="s">
        <v>179</v>
      </c>
      <c r="B704" s="3" t="s">
        <v>44</v>
      </c>
      <c r="C704" s="17">
        <v>3600</v>
      </c>
      <c r="D704" s="17">
        <v>1800</v>
      </c>
      <c r="E704" s="17">
        <f t="shared" si="17"/>
        <v>1800</v>
      </c>
      <c r="F704" s="17">
        <v>3600</v>
      </c>
      <c r="G704" s="17">
        <v>3600</v>
      </c>
      <c r="H704" s="1"/>
      <c r="I704" s="20"/>
    </row>
    <row r="705" spans="1:8" x14ac:dyDescent="0.35">
      <c r="A705" s="16" t="s">
        <v>180</v>
      </c>
      <c r="B705" s="3" t="s">
        <v>46</v>
      </c>
      <c r="C705" s="17">
        <v>8400</v>
      </c>
      <c r="D705" s="17">
        <v>4275</v>
      </c>
      <c r="E705" s="17">
        <f t="shared" si="17"/>
        <v>4275</v>
      </c>
      <c r="F705" s="17">
        <v>8550</v>
      </c>
      <c r="G705" s="17">
        <v>8550</v>
      </c>
      <c r="H705" s="1"/>
    </row>
    <row r="706" spans="1:8" x14ac:dyDescent="0.35">
      <c r="A706" s="3" t="s">
        <v>181</v>
      </c>
      <c r="B706" s="3" t="s">
        <v>48</v>
      </c>
      <c r="C706" s="17">
        <v>3210</v>
      </c>
      <c r="D706" s="17">
        <v>1626.54</v>
      </c>
      <c r="E706" s="17">
        <f t="shared" si="17"/>
        <v>1626.54</v>
      </c>
      <c r="F706" s="17">
        <v>3253.08</v>
      </c>
      <c r="G706" s="17">
        <v>3306.48</v>
      </c>
      <c r="H706" s="1"/>
    </row>
    <row r="707" spans="1:8" x14ac:dyDescent="0.35">
      <c r="A707" s="16" t="s">
        <v>182</v>
      </c>
      <c r="B707" s="35" t="s">
        <v>50</v>
      </c>
      <c r="C707" s="17">
        <v>3000</v>
      </c>
      <c r="D707" s="17">
        <v>0</v>
      </c>
      <c r="E707" s="17">
        <f t="shared" si="17"/>
        <v>15000</v>
      </c>
      <c r="F707" s="17">
        <v>15000</v>
      </c>
      <c r="G707" s="17">
        <v>15000</v>
      </c>
      <c r="H707" s="1"/>
    </row>
    <row r="708" spans="1:8" x14ac:dyDescent="0.35">
      <c r="A708" s="86" t="s">
        <v>51</v>
      </c>
      <c r="B708" s="35"/>
      <c r="C708" s="24">
        <f>SUM(C690:C707)</f>
        <v>1171297.24</v>
      </c>
      <c r="D708" s="24">
        <f>SUM(D690:D707)</f>
        <v>645933.08000000007</v>
      </c>
      <c r="E708" s="24">
        <f>SUM(E690:E707)</f>
        <v>704733.08000000007</v>
      </c>
      <c r="F708" s="24">
        <f ca="1">SUM(F690:F720)</f>
        <v>1350666.1600000001</v>
      </c>
      <c r="G708" s="24">
        <f>SUM(G690:G707)</f>
        <v>1418285.28</v>
      </c>
      <c r="H708" s="1"/>
    </row>
    <row r="709" spans="1:8" x14ac:dyDescent="0.35">
      <c r="A709" s="58" t="s">
        <v>52</v>
      </c>
      <c r="B709" s="25" t="s">
        <v>53</v>
      </c>
      <c r="C709" s="25"/>
      <c r="D709" s="25"/>
      <c r="E709" s="25" t="s">
        <v>54</v>
      </c>
      <c r="H709" s="1"/>
    </row>
    <row r="710" spans="1:8" x14ac:dyDescent="0.35">
      <c r="A710" s="25"/>
      <c r="B710" s="25"/>
      <c r="C710" s="25"/>
      <c r="D710" s="25"/>
      <c r="E710" s="25"/>
      <c r="H710" s="1"/>
    </row>
    <row r="711" spans="1:8" x14ac:dyDescent="0.35">
      <c r="H711" s="1"/>
    </row>
    <row r="712" spans="1:8" x14ac:dyDescent="0.35">
      <c r="A712" s="30" t="s">
        <v>327</v>
      </c>
      <c r="B712" s="220" t="s">
        <v>315</v>
      </c>
      <c r="C712" s="220"/>
      <c r="D712" s="25"/>
      <c r="E712" s="221" t="s">
        <v>328</v>
      </c>
      <c r="F712" s="221"/>
      <c r="H712" s="1"/>
    </row>
    <row r="713" spans="1:8" x14ac:dyDescent="0.35">
      <c r="A713" s="30" t="s">
        <v>226</v>
      </c>
      <c r="B713" s="220" t="s">
        <v>56</v>
      </c>
      <c r="C713" s="220"/>
      <c r="D713" s="25"/>
      <c r="E713" s="220" t="s">
        <v>57</v>
      </c>
      <c r="F713" s="220"/>
      <c r="H713" s="1"/>
    </row>
    <row r="714" spans="1:8" x14ac:dyDescent="0.35">
      <c r="A714" s="30"/>
      <c r="B714" s="44"/>
      <c r="C714" s="44"/>
      <c r="D714" s="25"/>
      <c r="E714" s="44"/>
      <c r="F714" s="44"/>
      <c r="H714" s="1"/>
    </row>
    <row r="715" spans="1:8" x14ac:dyDescent="0.35">
      <c r="H715" s="1"/>
    </row>
    <row r="716" spans="1:8" x14ac:dyDescent="0.35">
      <c r="H716" s="1"/>
    </row>
    <row r="717" spans="1:8" x14ac:dyDescent="0.35">
      <c r="H717" s="1"/>
    </row>
    <row r="718" spans="1:8" x14ac:dyDescent="0.35">
      <c r="H718" s="1"/>
    </row>
    <row r="719" spans="1:8" x14ac:dyDescent="0.35">
      <c r="H719" s="1"/>
    </row>
    <row r="720" spans="1:8" x14ac:dyDescent="0.35">
      <c r="H720" s="1"/>
    </row>
    <row r="721" spans="1:8" x14ac:dyDescent="0.35">
      <c r="A721" s="215" t="s">
        <v>5</v>
      </c>
      <c r="B721" s="7"/>
      <c r="C721" s="2"/>
      <c r="D721" s="217" t="s">
        <v>6</v>
      </c>
      <c r="E721" s="218"/>
      <c r="F721" s="219"/>
      <c r="G721" s="2"/>
      <c r="H721" s="1"/>
    </row>
    <row r="722" spans="1:8" x14ac:dyDescent="0.35">
      <c r="A722" s="216"/>
      <c r="B722" s="6" t="s">
        <v>7</v>
      </c>
      <c r="C722" s="6" t="s">
        <v>8</v>
      </c>
      <c r="D722" s="8" t="s">
        <v>9</v>
      </c>
      <c r="E722" s="8" t="s">
        <v>10</v>
      </c>
      <c r="F722" s="9" t="s">
        <v>11</v>
      </c>
      <c r="G722" s="8" t="s">
        <v>12</v>
      </c>
      <c r="H722" s="1"/>
    </row>
    <row r="723" spans="1:8" x14ac:dyDescent="0.35">
      <c r="A723" s="216"/>
      <c r="B723" s="6" t="s">
        <v>13</v>
      </c>
      <c r="C723" s="6" t="s">
        <v>14</v>
      </c>
      <c r="D723" s="6" t="s">
        <v>15</v>
      </c>
      <c r="E723" s="6" t="s">
        <v>16</v>
      </c>
      <c r="F723" s="4"/>
      <c r="G723" s="8" t="s">
        <v>17</v>
      </c>
      <c r="H723" s="1"/>
    </row>
    <row r="724" spans="1:8" x14ac:dyDescent="0.35">
      <c r="A724" s="11">
        <v>1</v>
      </c>
      <c r="B724" s="11">
        <v>2</v>
      </c>
      <c r="C724" s="11">
        <v>3</v>
      </c>
      <c r="D724" s="11">
        <v>4</v>
      </c>
      <c r="E724" s="11">
        <v>5</v>
      </c>
      <c r="F724" s="12">
        <v>6</v>
      </c>
      <c r="G724" s="11">
        <v>7</v>
      </c>
      <c r="H724" s="1"/>
    </row>
    <row r="725" spans="1:8" x14ac:dyDescent="0.35">
      <c r="A725" s="38" t="s">
        <v>58</v>
      </c>
      <c r="B725" s="16"/>
      <c r="C725" s="17"/>
      <c r="D725" s="17"/>
      <c r="E725" s="17"/>
      <c r="F725" s="17"/>
      <c r="G725" s="17"/>
      <c r="H725" s="1"/>
    </row>
    <row r="726" spans="1:8" x14ac:dyDescent="0.35">
      <c r="A726" s="16" t="s">
        <v>227</v>
      </c>
      <c r="B726" s="3" t="s">
        <v>60</v>
      </c>
      <c r="C726" s="17">
        <v>69035</v>
      </c>
      <c r="D726" s="17">
        <v>1120</v>
      </c>
      <c r="E726" s="17">
        <f>F726-D726</f>
        <v>58880</v>
      </c>
      <c r="F726" s="17">
        <v>60000</v>
      </c>
      <c r="G726" s="17">
        <f>SUM(F726)</f>
        <v>60000</v>
      </c>
      <c r="H726" s="1"/>
    </row>
    <row r="727" spans="1:8" x14ac:dyDescent="0.35">
      <c r="A727" s="16" t="s">
        <v>228</v>
      </c>
      <c r="B727" s="3" t="s">
        <v>60</v>
      </c>
      <c r="C727" s="17">
        <v>19030</v>
      </c>
      <c r="D727" s="17">
        <v>5390</v>
      </c>
      <c r="E727" s="17">
        <f>F727-D727</f>
        <v>24610</v>
      </c>
      <c r="F727" s="17">
        <v>30000</v>
      </c>
      <c r="G727" s="17">
        <v>30000</v>
      </c>
      <c r="H727" s="1"/>
    </row>
    <row r="728" spans="1:8" x14ac:dyDescent="0.35">
      <c r="A728" s="16" t="s">
        <v>229</v>
      </c>
      <c r="B728" s="3" t="s">
        <v>69</v>
      </c>
      <c r="C728" s="52">
        <v>7560</v>
      </c>
      <c r="D728" s="17">
        <v>0</v>
      </c>
      <c r="E728" s="17">
        <v>0</v>
      </c>
      <c r="F728" s="17">
        <v>0</v>
      </c>
      <c r="G728" s="17">
        <v>0</v>
      </c>
      <c r="H728" s="1"/>
    </row>
    <row r="729" spans="1:8" x14ac:dyDescent="0.35">
      <c r="A729" s="16" t="s">
        <v>230</v>
      </c>
      <c r="B729" s="3" t="s">
        <v>69</v>
      </c>
      <c r="C729" s="52">
        <v>0</v>
      </c>
      <c r="D729" s="17">
        <v>0</v>
      </c>
      <c r="E729" s="17">
        <f t="shared" ref="E729:E738" si="18">F729-D729</f>
        <v>10000</v>
      </c>
      <c r="F729" s="17">
        <v>10000</v>
      </c>
      <c r="G729" s="17">
        <v>10000</v>
      </c>
      <c r="H729" s="1"/>
    </row>
    <row r="730" spans="1:8" x14ac:dyDescent="0.35">
      <c r="A730" s="16" t="s">
        <v>231</v>
      </c>
      <c r="B730" s="3" t="s">
        <v>69</v>
      </c>
      <c r="C730" s="48">
        <v>55367.76</v>
      </c>
      <c r="D730" s="48">
        <v>60000</v>
      </c>
      <c r="E730" s="48">
        <f t="shared" si="18"/>
        <v>0</v>
      </c>
      <c r="F730" s="48">
        <v>60000</v>
      </c>
      <c r="G730" s="17">
        <v>60000</v>
      </c>
      <c r="H730" s="1"/>
    </row>
    <row r="731" spans="1:8" x14ac:dyDescent="0.35">
      <c r="A731" s="16" t="s">
        <v>232</v>
      </c>
      <c r="B731" s="3" t="s">
        <v>72</v>
      </c>
      <c r="C731" s="52">
        <v>36007</v>
      </c>
      <c r="D731" s="52">
        <v>17694.5</v>
      </c>
      <c r="E731" s="52">
        <f t="shared" si="18"/>
        <v>22305.5</v>
      </c>
      <c r="F731" s="52">
        <v>40000</v>
      </c>
      <c r="G731" s="52">
        <v>40000</v>
      </c>
      <c r="H731" s="1"/>
    </row>
    <row r="732" spans="1:8" x14ac:dyDescent="0.35">
      <c r="A732" s="16" t="s">
        <v>233</v>
      </c>
      <c r="B732" s="3" t="s">
        <v>76</v>
      </c>
      <c r="C732" s="52">
        <v>9999.94</v>
      </c>
      <c r="D732" s="52">
        <v>0</v>
      </c>
      <c r="E732" s="52">
        <f t="shared" si="18"/>
        <v>10000</v>
      </c>
      <c r="F732" s="52">
        <v>10000</v>
      </c>
      <c r="G732" s="52">
        <v>10000</v>
      </c>
      <c r="H732" s="1"/>
    </row>
    <row r="733" spans="1:8" x14ac:dyDescent="0.35">
      <c r="A733" s="16" t="s">
        <v>234</v>
      </c>
      <c r="B733" s="3" t="s">
        <v>78</v>
      </c>
      <c r="C733" s="52">
        <v>16995.68</v>
      </c>
      <c r="D733" s="52">
        <v>2953</v>
      </c>
      <c r="E733" s="52">
        <f t="shared" si="18"/>
        <v>7047</v>
      </c>
      <c r="F733" s="52">
        <v>10000</v>
      </c>
      <c r="G733" s="52">
        <v>10000</v>
      </c>
      <c r="H733" s="1"/>
    </row>
    <row r="734" spans="1:8" x14ac:dyDescent="0.35">
      <c r="A734" s="3" t="s">
        <v>197</v>
      </c>
      <c r="B734" s="16" t="s">
        <v>80</v>
      </c>
      <c r="C734" s="52">
        <v>11072.19</v>
      </c>
      <c r="D734" s="52">
        <v>5450</v>
      </c>
      <c r="E734" s="52">
        <f t="shared" si="18"/>
        <v>9550</v>
      </c>
      <c r="F734" s="52">
        <v>15000</v>
      </c>
      <c r="G734" s="52">
        <v>15000</v>
      </c>
      <c r="H734" s="1"/>
    </row>
    <row r="735" spans="1:8" x14ac:dyDescent="0.35">
      <c r="A735" s="3" t="s">
        <v>199</v>
      </c>
      <c r="B735" s="16" t="s">
        <v>84</v>
      </c>
      <c r="C735" s="17">
        <v>5000</v>
      </c>
      <c r="D735" s="17">
        <v>0</v>
      </c>
      <c r="E735" s="17">
        <f t="shared" si="18"/>
        <v>10000</v>
      </c>
      <c r="F735" s="17">
        <v>10000</v>
      </c>
      <c r="G735" s="17">
        <v>10000</v>
      </c>
      <c r="H735" s="1"/>
    </row>
    <row r="736" spans="1:8" x14ac:dyDescent="0.35">
      <c r="A736" s="104" t="s">
        <v>235</v>
      </c>
      <c r="B736" s="105" t="s">
        <v>128</v>
      </c>
      <c r="C736" s="17">
        <v>4967</v>
      </c>
      <c r="D736" s="17">
        <v>0</v>
      </c>
      <c r="E736" s="17">
        <f t="shared" si="18"/>
        <v>5000</v>
      </c>
      <c r="F736" s="17">
        <v>5000</v>
      </c>
      <c r="G736" s="17">
        <v>5000</v>
      </c>
      <c r="H736" s="1"/>
    </row>
    <row r="737" spans="1:8" x14ac:dyDescent="0.35">
      <c r="A737" s="54" t="s">
        <v>200</v>
      </c>
      <c r="B737" s="3" t="s">
        <v>125</v>
      </c>
      <c r="C737" s="17">
        <v>2000</v>
      </c>
      <c r="D737" s="17">
        <v>0</v>
      </c>
      <c r="E737" s="17">
        <f t="shared" si="18"/>
        <v>2000</v>
      </c>
      <c r="F737" s="17">
        <v>2000</v>
      </c>
      <c r="G737" s="17">
        <v>2000</v>
      </c>
      <c r="H737" s="1"/>
    </row>
    <row r="738" spans="1:8" x14ac:dyDescent="0.35">
      <c r="A738" s="16" t="s">
        <v>236</v>
      </c>
      <c r="B738" s="3" t="s">
        <v>100</v>
      </c>
      <c r="C738" s="17">
        <v>152307.43</v>
      </c>
      <c r="D738" s="17">
        <v>48780</v>
      </c>
      <c r="E738" s="17">
        <f t="shared" si="18"/>
        <v>138700</v>
      </c>
      <c r="F738" s="17">
        <v>187480</v>
      </c>
      <c r="G738" s="17">
        <v>187480</v>
      </c>
      <c r="H738" s="1"/>
    </row>
    <row r="739" spans="1:8" x14ac:dyDescent="0.35">
      <c r="A739" s="38" t="s">
        <v>237</v>
      </c>
      <c r="B739" s="3"/>
      <c r="C739" s="24">
        <f>SUM(C726:C738)</f>
        <v>389342</v>
      </c>
      <c r="D739" s="24">
        <f>SUM(D726:D738)</f>
        <v>141387.5</v>
      </c>
      <c r="E739" s="24">
        <f>SUM(E726:E738)</f>
        <v>298092.5</v>
      </c>
      <c r="F739" s="24">
        <f>SUM(F726:F738)</f>
        <v>439480</v>
      </c>
      <c r="G739" s="24">
        <f>SUM(G726:G738)</f>
        <v>439480</v>
      </c>
      <c r="H739" s="1"/>
    </row>
    <row r="740" spans="1:8" x14ac:dyDescent="0.35">
      <c r="A740" s="13" t="s">
        <v>106</v>
      </c>
      <c r="B740" s="14"/>
      <c r="C740" s="18"/>
      <c r="D740" s="18"/>
      <c r="E740" s="18"/>
      <c r="F740" s="18"/>
      <c r="G740" s="19"/>
      <c r="H740" s="1"/>
    </row>
    <row r="741" spans="1:8" x14ac:dyDescent="0.35">
      <c r="A741" s="13" t="s">
        <v>107</v>
      </c>
      <c r="B741" s="14"/>
      <c r="C741" s="18"/>
      <c r="D741" s="18"/>
      <c r="E741" s="18"/>
      <c r="F741" s="18"/>
      <c r="G741" s="19"/>
      <c r="H741" s="1"/>
    </row>
    <row r="742" spans="1:8" x14ac:dyDescent="0.35">
      <c r="A742" s="41" t="s">
        <v>238</v>
      </c>
      <c r="B742" s="16" t="s">
        <v>109</v>
      </c>
      <c r="C742" s="17">
        <v>0</v>
      </c>
      <c r="D742" s="18">
        <v>38945</v>
      </c>
      <c r="E742" s="17">
        <f>F742-D742</f>
        <v>11055</v>
      </c>
      <c r="F742" s="17">
        <v>50000</v>
      </c>
      <c r="G742" s="17">
        <v>0</v>
      </c>
      <c r="H742" s="1"/>
    </row>
    <row r="743" spans="1:8" x14ac:dyDescent="0.35">
      <c r="A743" s="16" t="s">
        <v>239</v>
      </c>
      <c r="B743" s="16"/>
      <c r="C743" s="17">
        <v>0</v>
      </c>
      <c r="D743" s="18">
        <v>0</v>
      </c>
      <c r="E743" s="17">
        <v>0</v>
      </c>
      <c r="F743" s="17">
        <v>0</v>
      </c>
      <c r="G743" s="17">
        <v>50000</v>
      </c>
      <c r="H743" s="1"/>
    </row>
    <row r="744" spans="1:8" x14ac:dyDescent="0.35">
      <c r="A744" s="38" t="s">
        <v>240</v>
      </c>
      <c r="B744" s="16"/>
      <c r="C744" s="106">
        <v>0</v>
      </c>
      <c r="D744" s="106">
        <f>SUM(D742)</f>
        <v>38945</v>
      </c>
      <c r="E744" s="106">
        <f>F744-D744</f>
        <v>11055</v>
      </c>
      <c r="F744" s="106">
        <f>SUM(F742)</f>
        <v>50000</v>
      </c>
      <c r="G744" s="106">
        <f>SUM(G743)</f>
        <v>50000</v>
      </c>
      <c r="H744" s="1"/>
    </row>
    <row r="745" spans="1:8" x14ac:dyDescent="0.35">
      <c r="A745" s="43" t="s">
        <v>111</v>
      </c>
      <c r="B745" s="93"/>
      <c r="C745" s="40">
        <f>C708+C739</f>
        <v>1560639.24</v>
      </c>
      <c r="D745" s="40">
        <f>D708+D739+D744</f>
        <v>826265.58000000007</v>
      </c>
      <c r="E745" s="40">
        <f>E708+E739+E744</f>
        <v>1013880.5800000001</v>
      </c>
      <c r="F745" s="40">
        <v>1840146.16</v>
      </c>
      <c r="G745" s="40">
        <f>G708+G739+G744</f>
        <v>1907765.28</v>
      </c>
      <c r="H745" s="1"/>
    </row>
    <row r="746" spans="1:8" x14ac:dyDescent="0.35">
      <c r="A746" s="58" t="s">
        <v>52</v>
      </c>
      <c r="B746" s="58" t="s">
        <v>53</v>
      </c>
      <c r="C746" s="58"/>
      <c r="D746" s="58"/>
      <c r="E746" s="58" t="s">
        <v>54</v>
      </c>
      <c r="F746" s="58"/>
      <c r="G746" s="58"/>
      <c r="H746" s="1"/>
    </row>
    <row r="747" spans="1:8" x14ac:dyDescent="0.35">
      <c r="A747" s="25"/>
      <c r="B747" s="25"/>
      <c r="C747" s="25"/>
      <c r="D747" s="25"/>
      <c r="E747" s="25"/>
      <c r="F747" s="25"/>
      <c r="G747" s="25"/>
      <c r="H747" s="1"/>
    </row>
    <row r="748" spans="1:8" x14ac:dyDescent="0.35">
      <c r="A748" s="25"/>
      <c r="B748" s="25"/>
      <c r="C748" s="25"/>
      <c r="D748" s="25"/>
      <c r="E748" s="25"/>
      <c r="F748" s="25"/>
      <c r="G748" s="25"/>
      <c r="H748" s="1"/>
    </row>
    <row r="749" spans="1:8" x14ac:dyDescent="0.35">
      <c r="A749" s="25"/>
      <c r="B749" s="25"/>
      <c r="C749" s="25"/>
      <c r="D749" s="25"/>
      <c r="E749" s="25"/>
      <c r="F749" s="25"/>
      <c r="G749" s="25"/>
      <c r="H749" s="1"/>
    </row>
    <row r="750" spans="1:8" x14ac:dyDescent="0.35">
      <c r="A750" s="30" t="s">
        <v>327</v>
      </c>
      <c r="B750" s="220" t="s">
        <v>315</v>
      </c>
      <c r="C750" s="220"/>
      <c r="D750" s="25"/>
      <c r="E750" s="221" t="s">
        <v>316</v>
      </c>
      <c r="F750" s="221"/>
      <c r="G750" s="25"/>
      <c r="H750" s="1"/>
    </row>
    <row r="751" spans="1:8" x14ac:dyDescent="0.35">
      <c r="A751" s="30" t="s">
        <v>226</v>
      </c>
      <c r="B751" s="220" t="s">
        <v>56</v>
      </c>
      <c r="C751" s="220"/>
      <c r="D751" s="25"/>
      <c r="E751" s="220" t="s">
        <v>57</v>
      </c>
      <c r="F751" s="220"/>
      <c r="G751" s="25"/>
      <c r="H751" s="1"/>
    </row>
    <row r="752" spans="1:8" x14ac:dyDescent="0.35">
      <c r="H752" s="1"/>
    </row>
    <row r="753" spans="1:8" x14ac:dyDescent="0.35">
      <c r="H753" s="1"/>
    </row>
    <row r="754" spans="1:8" x14ac:dyDescent="0.35">
      <c r="H754" s="1"/>
    </row>
    <row r="755" spans="1:8" x14ac:dyDescent="0.35">
      <c r="H755" s="1"/>
    </row>
    <row r="756" spans="1:8" x14ac:dyDescent="0.35">
      <c r="H756" s="1"/>
    </row>
    <row r="757" spans="1:8" x14ac:dyDescent="0.35">
      <c r="H757" s="1"/>
    </row>
    <row r="758" spans="1:8" x14ac:dyDescent="0.35">
      <c r="H758" s="1"/>
    </row>
    <row r="759" spans="1:8" x14ac:dyDescent="0.35">
      <c r="H759" s="1"/>
    </row>
    <row r="760" spans="1:8" x14ac:dyDescent="0.35">
      <c r="H760" s="1"/>
    </row>
    <row r="761" spans="1:8" x14ac:dyDescent="0.35">
      <c r="H761" s="1"/>
    </row>
    <row r="762" spans="1:8" x14ac:dyDescent="0.35">
      <c r="A762" s="1" t="s">
        <v>0</v>
      </c>
      <c r="B762" s="1"/>
      <c r="C762" s="1"/>
      <c r="D762" s="1"/>
      <c r="E762" s="1"/>
      <c r="F762" s="1"/>
      <c r="G762" s="1"/>
      <c r="H762" s="1"/>
    </row>
    <row r="763" spans="1:8" x14ac:dyDescent="0.35">
      <c r="A763" s="1"/>
      <c r="B763" s="1"/>
      <c r="C763" s="1"/>
      <c r="D763" s="1"/>
      <c r="E763" s="1"/>
      <c r="F763" s="1"/>
      <c r="G763" s="1"/>
      <c r="H763" s="1"/>
    </row>
    <row r="764" spans="1:8" x14ac:dyDescent="0.35">
      <c r="A764" s="213" t="s">
        <v>1</v>
      </c>
      <c r="B764" s="213"/>
      <c r="C764" s="213"/>
      <c r="D764" s="213"/>
      <c r="E764" s="213"/>
      <c r="F764" s="213"/>
      <c r="G764" s="213"/>
      <c r="H764" s="1"/>
    </row>
    <row r="765" spans="1:8" x14ac:dyDescent="0.35">
      <c r="A765" s="213" t="s">
        <v>2</v>
      </c>
      <c r="B765" s="213"/>
      <c r="C765" s="213"/>
      <c r="D765" s="213"/>
      <c r="E765" s="213"/>
      <c r="F765" s="213"/>
      <c r="G765" s="213"/>
      <c r="H765" s="1"/>
    </row>
    <row r="766" spans="1:8" x14ac:dyDescent="0.35">
      <c r="A766" s="1"/>
      <c r="B766" s="1"/>
      <c r="C766" s="1"/>
      <c r="D766" s="1"/>
      <c r="E766" s="1"/>
      <c r="F766" s="1"/>
      <c r="G766" s="1"/>
      <c r="H766" s="1"/>
    </row>
    <row r="767" spans="1:8" x14ac:dyDescent="0.35">
      <c r="A767" s="1" t="s">
        <v>241</v>
      </c>
      <c r="B767" s="1"/>
      <c r="C767" s="1"/>
      <c r="D767" s="1"/>
      <c r="E767" s="1"/>
      <c r="F767" s="1"/>
      <c r="G767" s="1"/>
      <c r="H767" s="1"/>
    </row>
    <row r="768" spans="1:8" x14ac:dyDescent="0.35">
      <c r="A768" s="215" t="s">
        <v>5</v>
      </c>
      <c r="B768" s="2"/>
      <c r="C768" s="2"/>
      <c r="D768" s="217" t="s">
        <v>6</v>
      </c>
      <c r="E768" s="218"/>
      <c r="F768" s="219"/>
      <c r="G768" s="2"/>
      <c r="H768" s="1"/>
    </row>
    <row r="769" spans="1:9" x14ac:dyDescent="0.35">
      <c r="A769" s="216"/>
      <c r="B769" s="6" t="s">
        <v>7</v>
      </c>
      <c r="C769" s="6" t="s">
        <v>8</v>
      </c>
      <c r="D769" s="8" t="s">
        <v>9</v>
      </c>
      <c r="E769" s="8" t="s">
        <v>10</v>
      </c>
      <c r="F769" s="9" t="s">
        <v>11</v>
      </c>
      <c r="G769" s="8" t="s">
        <v>12</v>
      </c>
      <c r="H769" s="1"/>
    </row>
    <row r="770" spans="1:9" x14ac:dyDescent="0.35">
      <c r="A770" s="216"/>
      <c r="B770" s="6" t="s">
        <v>13</v>
      </c>
      <c r="C770" s="6" t="s">
        <v>14</v>
      </c>
      <c r="D770" s="6" t="s">
        <v>15</v>
      </c>
      <c r="E770" s="6" t="s">
        <v>16</v>
      </c>
      <c r="F770" s="4"/>
      <c r="G770" s="8" t="s">
        <v>17</v>
      </c>
      <c r="H770" s="1"/>
    </row>
    <row r="771" spans="1:9" x14ac:dyDescent="0.35">
      <c r="A771" s="11">
        <v>1</v>
      </c>
      <c r="B771" s="11">
        <v>2</v>
      </c>
      <c r="C771" s="11">
        <v>3</v>
      </c>
      <c r="D771" s="11">
        <v>4</v>
      </c>
      <c r="E771" s="11">
        <v>5</v>
      </c>
      <c r="F771" s="12">
        <v>6</v>
      </c>
      <c r="G771" s="11">
        <v>7</v>
      </c>
      <c r="H771" s="1"/>
    </row>
    <row r="772" spans="1:9" x14ac:dyDescent="0.35">
      <c r="A772" s="38" t="s">
        <v>18</v>
      </c>
      <c r="B772" s="16"/>
      <c r="C772" s="16"/>
      <c r="D772" s="16"/>
      <c r="E772" s="16"/>
      <c r="F772" s="16"/>
      <c r="G772" s="16"/>
      <c r="H772" s="1"/>
    </row>
    <row r="773" spans="1:9" x14ac:dyDescent="0.35">
      <c r="A773" s="16" t="s">
        <v>113</v>
      </c>
      <c r="B773" s="16"/>
      <c r="C773" s="16"/>
      <c r="D773" s="16"/>
      <c r="E773" s="16"/>
      <c r="F773" s="16"/>
      <c r="G773" s="16"/>
      <c r="H773" s="1"/>
    </row>
    <row r="774" spans="1:9" x14ac:dyDescent="0.35">
      <c r="A774" s="16" t="s">
        <v>114</v>
      </c>
      <c r="B774" s="3" t="s">
        <v>21</v>
      </c>
      <c r="C774" s="17">
        <v>1655496</v>
      </c>
      <c r="D774" s="17">
        <v>878075</v>
      </c>
      <c r="E774" s="17">
        <f>F774-D774</f>
        <v>884005</v>
      </c>
      <c r="F774" s="17">
        <v>1762080</v>
      </c>
      <c r="G774" s="17">
        <v>1843392</v>
      </c>
      <c r="H774" s="1"/>
    </row>
    <row r="775" spans="1:9" x14ac:dyDescent="0.35">
      <c r="A775" s="38" t="s">
        <v>22</v>
      </c>
      <c r="B775" s="16"/>
      <c r="C775" s="17"/>
      <c r="D775" s="17"/>
      <c r="E775" s="17"/>
      <c r="F775" s="17"/>
      <c r="G775" s="17"/>
      <c r="H775" s="1"/>
    </row>
    <row r="776" spans="1:9" x14ac:dyDescent="0.35">
      <c r="A776" s="16" t="s">
        <v>242</v>
      </c>
      <c r="B776" s="16" t="s">
        <v>24</v>
      </c>
      <c r="C776" s="17">
        <v>192000</v>
      </c>
      <c r="D776" s="17">
        <v>96000</v>
      </c>
      <c r="E776" s="17">
        <f t="shared" ref="E776:E781" si="19">F776-D776</f>
        <v>96000</v>
      </c>
      <c r="F776" s="17">
        <v>192000</v>
      </c>
      <c r="G776" s="17">
        <v>192000</v>
      </c>
      <c r="H776" s="1"/>
    </row>
    <row r="777" spans="1:9" x14ac:dyDescent="0.35">
      <c r="A777" s="16" t="s">
        <v>162</v>
      </c>
      <c r="B777" s="3" t="s">
        <v>26</v>
      </c>
      <c r="C777" s="17">
        <v>67500</v>
      </c>
      <c r="D777" s="17">
        <v>33750</v>
      </c>
      <c r="E777" s="17">
        <f t="shared" si="19"/>
        <v>33750</v>
      </c>
      <c r="F777" s="17">
        <v>67500</v>
      </c>
      <c r="G777" s="17">
        <v>67500</v>
      </c>
      <c r="H777" s="1"/>
    </row>
    <row r="778" spans="1:9" x14ac:dyDescent="0.35">
      <c r="A778" s="16" t="s">
        <v>163</v>
      </c>
      <c r="B778" s="3" t="s">
        <v>28</v>
      </c>
      <c r="C778" s="17">
        <v>67500</v>
      </c>
      <c r="D778" s="17">
        <v>33750</v>
      </c>
      <c r="E778" s="17">
        <f t="shared" si="19"/>
        <v>33750</v>
      </c>
      <c r="F778" s="17">
        <v>67500</v>
      </c>
      <c r="G778" s="17">
        <v>67500</v>
      </c>
      <c r="H778" s="1"/>
    </row>
    <row r="779" spans="1:9" x14ac:dyDescent="0.35">
      <c r="A779" s="16" t="s">
        <v>164</v>
      </c>
      <c r="B779" s="3" t="s">
        <v>30</v>
      </c>
      <c r="C779" s="17">
        <v>40000</v>
      </c>
      <c r="D779" s="17">
        <v>40000</v>
      </c>
      <c r="E779" s="17">
        <f t="shared" si="19"/>
        <v>0</v>
      </c>
      <c r="F779" s="17">
        <v>40000</v>
      </c>
      <c r="G779" s="17">
        <v>40000</v>
      </c>
      <c r="H779" s="1"/>
    </row>
    <row r="780" spans="1:9" x14ac:dyDescent="0.35">
      <c r="A780" s="16" t="s">
        <v>243</v>
      </c>
      <c r="B780" s="3" t="s">
        <v>32</v>
      </c>
      <c r="C780" s="17">
        <v>86400</v>
      </c>
      <c r="D780" s="17">
        <v>14400</v>
      </c>
      <c r="E780" s="17">
        <f t="shared" si="19"/>
        <v>72000</v>
      </c>
      <c r="F780" s="17">
        <v>86400</v>
      </c>
      <c r="G780" s="17">
        <v>86400</v>
      </c>
      <c r="H780" s="1"/>
    </row>
    <row r="781" spans="1:9" x14ac:dyDescent="0.35">
      <c r="A781" s="16" t="s">
        <v>244</v>
      </c>
      <c r="B781" s="104" t="s">
        <v>225</v>
      </c>
      <c r="C781" s="17">
        <v>12000</v>
      </c>
      <c r="D781" s="17">
        <v>6000</v>
      </c>
      <c r="E781" s="17">
        <f t="shared" si="19"/>
        <v>6000</v>
      </c>
      <c r="F781" s="17">
        <v>12000</v>
      </c>
      <c r="G781" s="17">
        <v>12000</v>
      </c>
      <c r="H781" s="1"/>
    </row>
    <row r="782" spans="1:9" x14ac:dyDescent="0.35">
      <c r="A782" s="16" t="s">
        <v>165</v>
      </c>
      <c r="B782" s="3" t="s">
        <v>32</v>
      </c>
      <c r="C782" s="17">
        <v>16000</v>
      </c>
      <c r="D782" s="17">
        <v>16000</v>
      </c>
      <c r="E782" s="17">
        <v>0</v>
      </c>
      <c r="F782" s="17">
        <v>16000</v>
      </c>
      <c r="G782" s="17">
        <v>0</v>
      </c>
      <c r="H782" s="1"/>
    </row>
    <row r="783" spans="1:9" x14ac:dyDescent="0.35">
      <c r="A783" s="16" t="s">
        <v>224</v>
      </c>
      <c r="B783" s="3" t="s">
        <v>225</v>
      </c>
      <c r="C783" s="21">
        <v>142912</v>
      </c>
      <c r="D783" s="17">
        <v>106366.9</v>
      </c>
      <c r="E783" s="17">
        <f>D783</f>
        <v>106366.9</v>
      </c>
      <c r="F783" s="17">
        <v>212733.8</v>
      </c>
      <c r="G783" s="17">
        <v>313105.2</v>
      </c>
      <c r="H783" s="1"/>
      <c r="I783" s="20"/>
    </row>
    <row r="784" spans="1:9" x14ac:dyDescent="0.35">
      <c r="A784" s="16" t="s">
        <v>166</v>
      </c>
      <c r="B784" s="3"/>
      <c r="C784" s="107">
        <v>0</v>
      </c>
      <c r="D784" s="17">
        <v>0</v>
      </c>
      <c r="E784" s="19">
        <v>0</v>
      </c>
      <c r="F784" s="17">
        <v>0</v>
      </c>
      <c r="G784" s="17">
        <v>153616</v>
      </c>
      <c r="H784" s="1"/>
      <c r="I784" s="20"/>
    </row>
    <row r="785" spans="1:9" x14ac:dyDescent="0.35">
      <c r="A785" s="16" t="s">
        <v>167</v>
      </c>
      <c r="B785" s="3"/>
      <c r="C785" s="107">
        <v>0</v>
      </c>
      <c r="D785" s="17">
        <v>0</v>
      </c>
      <c r="E785" s="19">
        <v>0</v>
      </c>
      <c r="F785" s="17">
        <v>0</v>
      </c>
      <c r="G785" s="17">
        <v>153616</v>
      </c>
      <c r="H785" s="1"/>
      <c r="I785" s="20"/>
    </row>
    <row r="786" spans="1:9" x14ac:dyDescent="0.35">
      <c r="A786" s="16" t="s">
        <v>168</v>
      </c>
      <c r="B786" s="3" t="s">
        <v>36</v>
      </c>
      <c r="C786" s="17">
        <v>137958</v>
      </c>
      <c r="D786" s="21">
        <v>146840</v>
      </c>
      <c r="E786" s="20">
        <f t="shared" ref="E786:E793" si="20">F786-D786</f>
        <v>0</v>
      </c>
      <c r="F786" s="17">
        <v>146840</v>
      </c>
      <c r="G786" s="17">
        <v>0</v>
      </c>
      <c r="H786" s="1"/>
      <c r="I786" s="20"/>
    </row>
    <row r="787" spans="1:9" x14ac:dyDescent="0.35">
      <c r="A787" s="103" t="s">
        <v>169</v>
      </c>
      <c r="B787" s="3" t="s">
        <v>38</v>
      </c>
      <c r="C787" s="17">
        <v>40000</v>
      </c>
      <c r="D787" s="17">
        <v>20000</v>
      </c>
      <c r="E787" s="17">
        <f t="shared" si="20"/>
        <v>20000</v>
      </c>
      <c r="F787" s="17">
        <v>40000</v>
      </c>
      <c r="G787" s="17">
        <v>40000</v>
      </c>
      <c r="H787" s="1"/>
      <c r="I787" s="20"/>
    </row>
    <row r="788" spans="1:9" x14ac:dyDescent="0.35">
      <c r="A788" s="3" t="s">
        <v>177</v>
      </c>
      <c r="B788" s="3" t="s">
        <v>40</v>
      </c>
      <c r="C788" s="17">
        <v>0</v>
      </c>
      <c r="D788" s="17">
        <v>0</v>
      </c>
      <c r="E788" s="17">
        <f t="shared" si="20"/>
        <v>146840</v>
      </c>
      <c r="F788" s="17">
        <v>146840</v>
      </c>
      <c r="G788" s="17">
        <v>0</v>
      </c>
      <c r="H788" s="1"/>
      <c r="I788" s="20"/>
    </row>
    <row r="789" spans="1:9" x14ac:dyDescent="0.35">
      <c r="A789" s="3" t="s">
        <v>178</v>
      </c>
      <c r="B789" s="3" t="s">
        <v>42</v>
      </c>
      <c r="C789" s="17">
        <v>198659.52</v>
      </c>
      <c r="D789" s="17">
        <v>105367.92</v>
      </c>
      <c r="E789" s="17">
        <f t="shared" si="20"/>
        <v>106081.68000000001</v>
      </c>
      <c r="F789" s="17">
        <v>211449.60000000001</v>
      </c>
      <c r="G789" s="17">
        <v>221207.04000000001</v>
      </c>
      <c r="H789" s="1"/>
      <c r="I789" s="20"/>
    </row>
    <row r="790" spans="1:9" x14ac:dyDescent="0.35">
      <c r="A790" s="3" t="s">
        <v>179</v>
      </c>
      <c r="B790" s="3" t="s">
        <v>44</v>
      </c>
      <c r="C790" s="17">
        <v>9600</v>
      </c>
      <c r="D790" s="17">
        <v>4800</v>
      </c>
      <c r="E790" s="17">
        <f t="shared" si="20"/>
        <v>4800</v>
      </c>
      <c r="F790" s="17">
        <v>9600</v>
      </c>
      <c r="G790" s="17">
        <v>9600</v>
      </c>
      <c r="H790" s="1"/>
      <c r="I790" s="20"/>
    </row>
    <row r="791" spans="1:9" x14ac:dyDescent="0.35">
      <c r="A791" s="16" t="s">
        <v>180</v>
      </c>
      <c r="B791" s="3" t="s">
        <v>46</v>
      </c>
      <c r="C791" s="17">
        <v>19800</v>
      </c>
      <c r="D791" s="17">
        <v>10125</v>
      </c>
      <c r="E791" s="17">
        <f t="shared" si="20"/>
        <v>10125</v>
      </c>
      <c r="F791" s="17">
        <v>20250</v>
      </c>
      <c r="G791" s="17">
        <v>20550</v>
      </c>
      <c r="H791" s="1"/>
      <c r="I791" s="20"/>
    </row>
    <row r="792" spans="1:9" x14ac:dyDescent="0.35">
      <c r="A792" s="3" t="s">
        <v>181</v>
      </c>
      <c r="B792" s="3" t="s">
        <v>48</v>
      </c>
      <c r="C792" s="17">
        <v>9600</v>
      </c>
      <c r="D792" s="17">
        <v>4800</v>
      </c>
      <c r="E792" s="17">
        <f t="shared" si="20"/>
        <v>4800</v>
      </c>
      <c r="F792" s="17">
        <v>9600</v>
      </c>
      <c r="G792" s="17">
        <v>9600</v>
      </c>
      <c r="H792" s="1"/>
    </row>
    <row r="793" spans="1:9" x14ac:dyDescent="0.35">
      <c r="A793" s="16" t="s">
        <v>182</v>
      </c>
      <c r="B793" s="35" t="s">
        <v>50</v>
      </c>
      <c r="C793" s="17">
        <v>8000</v>
      </c>
      <c r="D793" s="21">
        <v>0</v>
      </c>
      <c r="E793" s="17">
        <f t="shared" si="20"/>
        <v>40000</v>
      </c>
      <c r="F793" s="17">
        <v>40000</v>
      </c>
      <c r="G793" s="17">
        <v>40000</v>
      </c>
      <c r="H793" s="1"/>
    </row>
    <row r="794" spans="1:9" x14ac:dyDescent="0.35">
      <c r="A794" s="86" t="s">
        <v>51</v>
      </c>
      <c r="B794" s="38"/>
      <c r="C794" s="102">
        <f>SUM(C774:C793)</f>
        <v>2703425.52</v>
      </c>
      <c r="D794" s="102">
        <f>SUM(D774:D793)</f>
        <v>1516274.8199999998</v>
      </c>
      <c r="E794" s="102">
        <f>SUM(E774:E793)</f>
        <v>1564518.5799999998</v>
      </c>
      <c r="F794" s="102">
        <f>SUM(F774:F793)</f>
        <v>3080793.4</v>
      </c>
      <c r="G794" s="24">
        <f>SUM(G774:G793)</f>
        <v>3270086.24</v>
      </c>
      <c r="H794" s="1"/>
    </row>
    <row r="795" spans="1:9" x14ac:dyDescent="0.35">
      <c r="A795" s="58" t="s">
        <v>52</v>
      </c>
      <c r="B795" s="58" t="s">
        <v>53</v>
      </c>
      <c r="C795" s="58"/>
      <c r="D795" s="58"/>
      <c r="E795" s="58" t="s">
        <v>54</v>
      </c>
      <c r="F795" s="58"/>
      <c r="H795" s="1"/>
    </row>
    <row r="796" spans="1:9" x14ac:dyDescent="0.35">
      <c r="A796" s="25"/>
      <c r="B796" s="25"/>
      <c r="C796" s="25"/>
      <c r="D796" s="25"/>
      <c r="E796" s="25"/>
      <c r="F796" s="25"/>
      <c r="H796" s="1"/>
    </row>
    <row r="797" spans="1:9" x14ac:dyDescent="0.35">
      <c r="A797" s="25"/>
      <c r="B797" s="25"/>
      <c r="C797" s="25"/>
      <c r="D797" s="25"/>
      <c r="E797" s="25"/>
      <c r="F797" s="25"/>
      <c r="H797" s="1"/>
    </row>
    <row r="798" spans="1:9" x14ac:dyDescent="0.35">
      <c r="A798" s="25"/>
      <c r="B798" s="25"/>
      <c r="C798" s="25"/>
      <c r="D798" s="25"/>
      <c r="E798" s="25"/>
      <c r="F798" s="25"/>
      <c r="H798" s="1"/>
    </row>
    <row r="799" spans="1:9" x14ac:dyDescent="0.35">
      <c r="A799" s="30" t="s">
        <v>329</v>
      </c>
      <c r="B799" s="220" t="s">
        <v>315</v>
      </c>
      <c r="C799" s="220"/>
      <c r="D799" s="25"/>
      <c r="E799" s="221" t="s">
        <v>316</v>
      </c>
      <c r="F799" s="221"/>
      <c r="H799" s="1"/>
    </row>
    <row r="800" spans="1:9" x14ac:dyDescent="0.35">
      <c r="A800" s="30" t="s">
        <v>245</v>
      </c>
      <c r="B800" s="220" t="s">
        <v>56</v>
      </c>
      <c r="C800" s="220"/>
      <c r="D800" s="25"/>
      <c r="E800" s="220" t="s">
        <v>57</v>
      </c>
      <c r="F800" s="220"/>
      <c r="H800" s="1"/>
    </row>
    <row r="801" spans="1:8" x14ac:dyDescent="0.35">
      <c r="H801" s="1"/>
    </row>
    <row r="802" spans="1:8" x14ac:dyDescent="0.35">
      <c r="H802" s="1"/>
    </row>
    <row r="803" spans="1:8" x14ac:dyDescent="0.35">
      <c r="H803" s="1"/>
    </row>
    <row r="804" spans="1:8" x14ac:dyDescent="0.35">
      <c r="H804" s="1"/>
    </row>
    <row r="805" spans="1:8" x14ac:dyDescent="0.35">
      <c r="H805" s="1"/>
    </row>
    <row r="806" spans="1:8" x14ac:dyDescent="0.35">
      <c r="A806" s="215" t="s">
        <v>5</v>
      </c>
      <c r="B806" s="7"/>
      <c r="C806" s="2"/>
      <c r="D806" s="217" t="s">
        <v>6</v>
      </c>
      <c r="E806" s="218"/>
      <c r="F806" s="219"/>
      <c r="G806" s="2"/>
      <c r="H806" s="1"/>
    </row>
    <row r="807" spans="1:8" x14ac:dyDescent="0.35">
      <c r="A807" s="216"/>
      <c r="B807" s="6" t="s">
        <v>7</v>
      </c>
      <c r="C807" s="6" t="s">
        <v>8</v>
      </c>
      <c r="D807" s="8" t="s">
        <v>9</v>
      </c>
      <c r="E807" s="8" t="s">
        <v>10</v>
      </c>
      <c r="F807" s="9" t="s">
        <v>11</v>
      </c>
      <c r="G807" s="8" t="s">
        <v>12</v>
      </c>
      <c r="H807" s="45"/>
    </row>
    <row r="808" spans="1:8" x14ac:dyDescent="0.35">
      <c r="A808" s="216"/>
      <c r="B808" s="6" t="s">
        <v>13</v>
      </c>
      <c r="C808" s="6" t="s">
        <v>14</v>
      </c>
      <c r="D808" s="6" t="s">
        <v>15</v>
      </c>
      <c r="E808" s="6" t="s">
        <v>16</v>
      </c>
      <c r="F808" s="4"/>
      <c r="G808" s="8" t="s">
        <v>17</v>
      </c>
      <c r="H808" s="1"/>
    </row>
    <row r="809" spans="1:8" x14ac:dyDescent="0.35">
      <c r="A809" s="11">
        <v>1</v>
      </c>
      <c r="B809" s="11">
        <v>2</v>
      </c>
      <c r="C809" s="11">
        <v>3</v>
      </c>
      <c r="D809" s="11">
        <v>4</v>
      </c>
      <c r="E809" s="11">
        <v>5</v>
      </c>
      <c r="F809" s="12">
        <v>6</v>
      </c>
      <c r="G809" s="11">
        <v>7</v>
      </c>
      <c r="H809" s="1"/>
    </row>
    <row r="810" spans="1:8" x14ac:dyDescent="0.35">
      <c r="A810" s="38" t="s">
        <v>58</v>
      </c>
      <c r="B810" s="78"/>
      <c r="C810" s="78"/>
      <c r="D810" s="78"/>
      <c r="E810" s="78"/>
      <c r="F810" s="80"/>
      <c r="G810" s="78"/>
      <c r="H810" s="1"/>
    </row>
    <row r="811" spans="1:8" x14ac:dyDescent="0.35">
      <c r="A811" s="16" t="s">
        <v>59</v>
      </c>
      <c r="B811" s="3" t="s">
        <v>69</v>
      </c>
      <c r="C811" s="52">
        <v>60000</v>
      </c>
      <c r="D811" s="52">
        <v>29410</v>
      </c>
      <c r="E811" s="52">
        <f>F811-D811</f>
        <v>40590</v>
      </c>
      <c r="F811" s="52">
        <v>70000</v>
      </c>
      <c r="G811" s="52">
        <v>70000</v>
      </c>
      <c r="H811" s="1"/>
    </row>
    <row r="812" spans="1:8" x14ac:dyDescent="0.35">
      <c r="A812" s="16" t="s">
        <v>246</v>
      </c>
      <c r="B812" s="3" t="s">
        <v>72</v>
      </c>
      <c r="C812" s="52">
        <v>64529</v>
      </c>
      <c r="D812" s="52">
        <v>47150</v>
      </c>
      <c r="E812" s="52">
        <f>F812-D812</f>
        <v>22850</v>
      </c>
      <c r="F812" s="52">
        <v>70000</v>
      </c>
      <c r="G812" s="52">
        <v>70000</v>
      </c>
      <c r="H812" s="1"/>
    </row>
    <row r="813" spans="1:8" x14ac:dyDescent="0.35">
      <c r="A813" s="16" t="s">
        <v>71</v>
      </c>
      <c r="B813" s="3" t="s">
        <v>72</v>
      </c>
      <c r="C813" s="52">
        <v>32417</v>
      </c>
      <c r="D813" s="52">
        <v>2995</v>
      </c>
      <c r="E813" s="52">
        <f>F813-D813</f>
        <v>37005</v>
      </c>
      <c r="F813" s="52">
        <v>40000</v>
      </c>
      <c r="G813" s="52">
        <v>40000</v>
      </c>
      <c r="H813" s="1"/>
    </row>
    <row r="814" spans="1:8" x14ac:dyDescent="0.35">
      <c r="A814" s="16" t="s">
        <v>247</v>
      </c>
      <c r="B814" s="3"/>
      <c r="C814" s="52">
        <v>84800</v>
      </c>
      <c r="D814" s="52">
        <v>0</v>
      </c>
      <c r="E814" s="52">
        <v>0</v>
      </c>
      <c r="F814" s="52">
        <v>0</v>
      </c>
      <c r="G814" s="52">
        <v>0</v>
      </c>
      <c r="H814" s="1"/>
    </row>
    <row r="815" spans="1:8" x14ac:dyDescent="0.35">
      <c r="A815" s="16" t="s">
        <v>248</v>
      </c>
      <c r="B815" s="3" t="s">
        <v>249</v>
      </c>
      <c r="C815" s="52">
        <v>99870</v>
      </c>
      <c r="D815" s="52">
        <v>48800</v>
      </c>
      <c r="E815" s="52">
        <f t="shared" ref="E815:E822" si="21">F815-D815</f>
        <v>51200</v>
      </c>
      <c r="F815" s="52">
        <v>100000</v>
      </c>
      <c r="G815" s="52">
        <v>100000</v>
      </c>
      <c r="H815" s="1"/>
    </row>
    <row r="816" spans="1:8" x14ac:dyDescent="0.35">
      <c r="A816" s="16" t="s">
        <v>250</v>
      </c>
      <c r="B816" s="3" t="s">
        <v>76</v>
      </c>
      <c r="C816" s="52">
        <v>77931.81</v>
      </c>
      <c r="D816" s="52">
        <v>42543.41</v>
      </c>
      <c r="E816" s="52">
        <f t="shared" si="21"/>
        <v>32456.589999999997</v>
      </c>
      <c r="F816" s="52">
        <v>75000</v>
      </c>
      <c r="G816" s="52">
        <v>75000</v>
      </c>
      <c r="H816" s="1"/>
    </row>
    <row r="817" spans="1:8" x14ac:dyDescent="0.35">
      <c r="A817" s="16" t="s">
        <v>219</v>
      </c>
      <c r="B817" s="3" t="s">
        <v>78</v>
      </c>
      <c r="C817" s="52">
        <v>3464.46</v>
      </c>
      <c r="D817" s="52">
        <v>0</v>
      </c>
      <c r="E817" s="52">
        <f t="shared" si="21"/>
        <v>12000</v>
      </c>
      <c r="F817" s="52">
        <v>12000</v>
      </c>
      <c r="G817" s="52">
        <v>12000</v>
      </c>
      <c r="H817" s="1"/>
    </row>
    <row r="818" spans="1:8" x14ac:dyDescent="0.35">
      <c r="A818" s="3" t="s">
        <v>215</v>
      </c>
      <c r="B818" s="16" t="s">
        <v>80</v>
      </c>
      <c r="C818" s="52">
        <v>14321.78</v>
      </c>
      <c r="D818" s="52">
        <v>4595.41</v>
      </c>
      <c r="E818" s="52">
        <f t="shared" si="21"/>
        <v>10404.59</v>
      </c>
      <c r="F818" s="52">
        <v>15000</v>
      </c>
      <c r="G818" s="52">
        <v>15000</v>
      </c>
      <c r="H818" s="1"/>
    </row>
    <row r="819" spans="1:8" x14ac:dyDescent="0.35">
      <c r="A819" s="3" t="s">
        <v>83</v>
      </c>
      <c r="B819" s="16" t="s">
        <v>84</v>
      </c>
      <c r="C819" s="17">
        <v>7990</v>
      </c>
      <c r="D819" s="17">
        <v>3000</v>
      </c>
      <c r="E819" s="17">
        <f t="shared" si="21"/>
        <v>7000</v>
      </c>
      <c r="F819" s="17">
        <v>10000</v>
      </c>
      <c r="G819" s="17">
        <v>10000</v>
      </c>
      <c r="H819" s="1"/>
    </row>
    <row r="820" spans="1:8" x14ac:dyDescent="0.35">
      <c r="A820" s="16" t="s">
        <v>251</v>
      </c>
      <c r="B820" s="105" t="s">
        <v>128</v>
      </c>
      <c r="C820" s="17">
        <v>87445</v>
      </c>
      <c r="D820" s="17">
        <v>63600</v>
      </c>
      <c r="E820" s="17">
        <f t="shared" si="21"/>
        <v>116400</v>
      </c>
      <c r="F820" s="17">
        <v>180000</v>
      </c>
      <c r="G820" s="17">
        <v>180000</v>
      </c>
      <c r="H820" s="1"/>
    </row>
    <row r="821" spans="1:8" x14ac:dyDescent="0.35">
      <c r="A821" s="54" t="s">
        <v>252</v>
      </c>
      <c r="B821" s="3" t="s">
        <v>125</v>
      </c>
      <c r="C821" s="17">
        <v>11838.05</v>
      </c>
      <c r="D821" s="17">
        <v>19147.03</v>
      </c>
      <c r="E821" s="17">
        <f t="shared" si="21"/>
        <v>5852.9700000000012</v>
      </c>
      <c r="F821" s="17">
        <v>25000</v>
      </c>
      <c r="G821" s="17">
        <v>25000</v>
      </c>
      <c r="H821" s="1"/>
    </row>
    <row r="822" spans="1:8" x14ac:dyDescent="0.35">
      <c r="A822" s="16" t="s">
        <v>220</v>
      </c>
      <c r="B822" s="3" t="s">
        <v>100</v>
      </c>
      <c r="C822" s="17">
        <v>97549.14</v>
      </c>
      <c r="D822" s="17">
        <v>99929.67</v>
      </c>
      <c r="E822" s="17">
        <f t="shared" si="21"/>
        <v>130070.33</v>
      </c>
      <c r="F822" s="17">
        <v>230000</v>
      </c>
      <c r="G822" s="17">
        <v>200000</v>
      </c>
      <c r="H822" s="1"/>
    </row>
    <row r="823" spans="1:8" x14ac:dyDescent="0.35">
      <c r="A823" s="108" t="s">
        <v>253</v>
      </c>
      <c r="B823" s="5"/>
      <c r="C823" s="21">
        <v>0</v>
      </c>
      <c r="D823" s="17">
        <v>0</v>
      </c>
      <c r="E823" s="17">
        <v>0</v>
      </c>
      <c r="F823" s="17">
        <v>0</v>
      </c>
      <c r="G823" s="17">
        <v>30000</v>
      </c>
      <c r="H823" s="1"/>
    </row>
    <row r="824" spans="1:8" x14ac:dyDescent="0.35">
      <c r="A824" s="38" t="s">
        <v>254</v>
      </c>
      <c r="B824" s="38"/>
      <c r="C824" s="24">
        <f>SUM(C811:C823)</f>
        <v>642156.24000000011</v>
      </c>
      <c r="D824" s="24">
        <f>SUM(D811:D823)</f>
        <v>361170.52</v>
      </c>
      <c r="E824" s="24">
        <f>SUM(E811:E822)</f>
        <v>465829.48000000004</v>
      </c>
      <c r="F824" s="24">
        <f>SUM(F811:F823)</f>
        <v>827000</v>
      </c>
      <c r="G824" s="24">
        <f>SUM(G811:G823)</f>
        <v>827000</v>
      </c>
      <c r="H824" s="1"/>
    </row>
    <row r="825" spans="1:8" x14ac:dyDescent="0.35">
      <c r="A825" s="38" t="s">
        <v>106</v>
      </c>
      <c r="B825" s="16"/>
      <c r="C825" s="17"/>
      <c r="D825" s="17"/>
      <c r="E825" s="17"/>
      <c r="F825" s="17"/>
      <c r="G825" s="17"/>
      <c r="H825" s="1"/>
    </row>
    <row r="826" spans="1:8" x14ac:dyDescent="0.35">
      <c r="A826" s="38" t="s">
        <v>107</v>
      </c>
      <c r="B826" s="16"/>
      <c r="C826" s="17">
        <v>0</v>
      </c>
      <c r="D826" s="17">
        <v>0</v>
      </c>
      <c r="E826" s="17">
        <v>0</v>
      </c>
      <c r="F826" s="17">
        <v>0</v>
      </c>
      <c r="G826" s="17"/>
      <c r="H826" s="1"/>
    </row>
    <row r="827" spans="1:8" x14ac:dyDescent="0.35">
      <c r="A827" s="38" t="s">
        <v>133</v>
      </c>
      <c r="B827" s="16" t="s">
        <v>109</v>
      </c>
      <c r="C827" s="17">
        <v>0</v>
      </c>
      <c r="D827" s="17">
        <v>0</v>
      </c>
      <c r="E827" s="17">
        <v>0</v>
      </c>
      <c r="F827" s="17">
        <v>0</v>
      </c>
      <c r="G827" s="17">
        <v>40000</v>
      </c>
      <c r="H827" s="1"/>
    </row>
    <row r="828" spans="1:8" x14ac:dyDescent="0.35">
      <c r="A828" s="43" t="s">
        <v>111</v>
      </c>
      <c r="B828" s="43"/>
      <c r="C828" s="40">
        <f>C794+C824</f>
        <v>3345581.7600000002</v>
      </c>
      <c r="D828" s="40">
        <f>D794+D824</f>
        <v>1877445.3399999999</v>
      </c>
      <c r="E828" s="40">
        <f>E794+E824</f>
        <v>2030348.0599999998</v>
      </c>
      <c r="F828" s="40">
        <f>F794+F824</f>
        <v>3907793.4</v>
      </c>
      <c r="G828" s="40">
        <f>G794+G824+G827</f>
        <v>4137086.24</v>
      </c>
      <c r="H828" s="1"/>
    </row>
    <row r="829" spans="1:8" x14ac:dyDescent="0.35">
      <c r="A829" s="58" t="s">
        <v>52</v>
      </c>
      <c r="B829" s="58" t="s">
        <v>53</v>
      </c>
      <c r="C829" s="58"/>
      <c r="D829" s="58"/>
      <c r="E829" s="58" t="s">
        <v>54</v>
      </c>
      <c r="F829" s="58"/>
      <c r="H829" s="1"/>
    </row>
    <row r="830" spans="1:8" x14ac:dyDescent="0.35">
      <c r="A830" s="25"/>
      <c r="B830" s="25"/>
      <c r="C830" s="25"/>
      <c r="D830" s="25"/>
      <c r="E830" s="25"/>
      <c r="F830" s="25"/>
      <c r="H830" s="1"/>
    </row>
    <row r="831" spans="1:8" x14ac:dyDescent="0.35">
      <c r="A831" s="25"/>
      <c r="B831" s="25"/>
      <c r="C831" s="25"/>
      <c r="D831" s="25"/>
      <c r="E831" s="25"/>
      <c r="F831" s="25"/>
      <c r="H831" s="1"/>
    </row>
    <row r="832" spans="1:8" x14ac:dyDescent="0.35">
      <c r="A832" s="25"/>
      <c r="B832" s="25"/>
      <c r="C832" s="25"/>
      <c r="D832" s="25"/>
      <c r="E832" s="25"/>
      <c r="F832" s="25"/>
      <c r="H832" s="1"/>
    </row>
    <row r="833" spans="1:8" x14ac:dyDescent="0.35">
      <c r="A833" s="30" t="s">
        <v>329</v>
      </c>
      <c r="B833" s="220" t="s">
        <v>315</v>
      </c>
      <c r="C833" s="220"/>
      <c r="D833" s="25"/>
      <c r="E833" s="221" t="s">
        <v>330</v>
      </c>
      <c r="F833" s="221"/>
      <c r="H833" s="1"/>
    </row>
    <row r="834" spans="1:8" x14ac:dyDescent="0.35">
      <c r="A834" s="30" t="s">
        <v>245</v>
      </c>
      <c r="B834" s="220" t="s">
        <v>56</v>
      </c>
      <c r="C834" s="220"/>
      <c r="D834" s="25"/>
      <c r="E834" s="220" t="s">
        <v>57</v>
      </c>
      <c r="F834" s="220"/>
      <c r="H834" s="1"/>
    </row>
    <row r="835" spans="1:8" x14ac:dyDescent="0.35">
      <c r="H835" s="1"/>
    </row>
    <row r="836" spans="1:8" x14ac:dyDescent="0.35">
      <c r="H836" s="1"/>
    </row>
    <row r="837" spans="1:8" x14ac:dyDescent="0.35">
      <c r="H837" s="1"/>
    </row>
    <row r="838" spans="1:8" x14ac:dyDescent="0.35">
      <c r="H838" s="1"/>
    </row>
    <row r="839" spans="1:8" x14ac:dyDescent="0.35">
      <c r="H839" s="1"/>
    </row>
    <row r="840" spans="1:8" x14ac:dyDescent="0.35">
      <c r="H840" s="1"/>
    </row>
    <row r="841" spans="1:8" x14ac:dyDescent="0.35">
      <c r="H841" s="1"/>
    </row>
    <row r="842" spans="1:8" x14ac:dyDescent="0.35">
      <c r="H842" s="1"/>
    </row>
    <row r="843" spans="1:8" x14ac:dyDescent="0.35">
      <c r="H843" s="1"/>
    </row>
    <row r="844" spans="1:8" x14ac:dyDescent="0.35">
      <c r="H844" s="1"/>
    </row>
    <row r="845" spans="1:8" x14ac:dyDescent="0.35">
      <c r="H845" s="1"/>
    </row>
    <row r="846" spans="1:8" x14ac:dyDescent="0.35">
      <c r="G846" s="25"/>
      <c r="H846" s="1"/>
    </row>
    <row r="847" spans="1:8" x14ac:dyDescent="0.35">
      <c r="A847" s="1" t="s">
        <v>0</v>
      </c>
      <c r="B847" s="1"/>
      <c r="C847" s="1"/>
      <c r="D847" s="1"/>
      <c r="E847" s="1"/>
      <c r="F847" s="1"/>
      <c r="G847" s="1"/>
      <c r="H847" s="1"/>
    </row>
    <row r="848" spans="1:8" x14ac:dyDescent="0.35">
      <c r="A848" s="1"/>
      <c r="B848" s="1"/>
      <c r="C848" s="1"/>
      <c r="D848" s="1"/>
      <c r="E848" s="1"/>
      <c r="F848" s="1"/>
      <c r="G848" s="1"/>
      <c r="H848" s="1"/>
    </row>
    <row r="849" spans="1:11" x14ac:dyDescent="0.35">
      <c r="A849" s="213" t="s">
        <v>1</v>
      </c>
      <c r="B849" s="213"/>
      <c r="C849" s="213"/>
      <c r="D849" s="213"/>
      <c r="E849" s="213"/>
      <c r="F849" s="213"/>
      <c r="G849" s="213"/>
      <c r="H849" s="1"/>
    </row>
    <row r="850" spans="1:11" x14ac:dyDescent="0.35">
      <c r="A850" s="213" t="s">
        <v>2</v>
      </c>
      <c r="B850" s="213"/>
      <c r="C850" s="213"/>
      <c r="D850" s="213"/>
      <c r="E850" s="213"/>
      <c r="F850" s="213"/>
      <c r="G850" s="213"/>
      <c r="H850" s="1"/>
    </row>
    <row r="851" spans="1:11" x14ac:dyDescent="0.35">
      <c r="A851" s="1"/>
      <c r="B851" s="1"/>
      <c r="C851" s="1"/>
      <c r="D851" s="1"/>
      <c r="E851" s="1"/>
      <c r="F851" s="1"/>
      <c r="G851" s="1"/>
      <c r="H851" s="1"/>
    </row>
    <row r="852" spans="1:11" x14ac:dyDescent="0.35">
      <c r="A852" s="1" t="s">
        <v>255</v>
      </c>
      <c r="B852" s="1"/>
      <c r="C852" s="1"/>
      <c r="D852" s="1"/>
      <c r="E852" s="1"/>
      <c r="F852" s="1"/>
      <c r="G852" s="1"/>
      <c r="H852" s="1"/>
    </row>
    <row r="853" spans="1:11" x14ac:dyDescent="0.35">
      <c r="H853" s="1"/>
    </row>
    <row r="854" spans="1:11" x14ac:dyDescent="0.35">
      <c r="A854" s="215" t="s">
        <v>5</v>
      </c>
      <c r="B854" s="2"/>
      <c r="C854" s="2"/>
      <c r="D854" s="217" t="s">
        <v>6</v>
      </c>
      <c r="E854" s="218"/>
      <c r="F854" s="219"/>
      <c r="G854" s="2"/>
      <c r="H854" s="1"/>
    </row>
    <row r="855" spans="1:11" x14ac:dyDescent="0.35">
      <c r="A855" s="216"/>
      <c r="B855" s="6" t="s">
        <v>7</v>
      </c>
      <c r="C855" s="6" t="s">
        <v>8</v>
      </c>
      <c r="D855" s="8" t="s">
        <v>9</v>
      </c>
      <c r="E855" s="8" t="s">
        <v>10</v>
      </c>
      <c r="F855" s="9" t="s">
        <v>11</v>
      </c>
      <c r="G855" s="8" t="s">
        <v>12</v>
      </c>
      <c r="H855" s="1"/>
    </row>
    <row r="856" spans="1:11" x14ac:dyDescent="0.35">
      <c r="A856" s="216"/>
      <c r="B856" s="6" t="s">
        <v>13</v>
      </c>
      <c r="C856" s="6" t="s">
        <v>14</v>
      </c>
      <c r="D856" s="6" t="s">
        <v>15</v>
      </c>
      <c r="E856" s="6" t="s">
        <v>16</v>
      </c>
      <c r="F856" s="4"/>
      <c r="G856" s="8" t="s">
        <v>17</v>
      </c>
      <c r="H856" s="1"/>
    </row>
    <row r="857" spans="1:11" x14ac:dyDescent="0.35">
      <c r="A857" s="11">
        <v>1</v>
      </c>
      <c r="B857" s="11">
        <v>2</v>
      </c>
      <c r="C857" s="11">
        <v>3</v>
      </c>
      <c r="D857" s="11">
        <v>4</v>
      </c>
      <c r="E857" s="11">
        <v>5</v>
      </c>
      <c r="F857" s="12">
        <v>6</v>
      </c>
      <c r="G857" s="11">
        <v>7</v>
      </c>
      <c r="H857" s="1"/>
    </row>
    <row r="858" spans="1:11" x14ac:dyDescent="0.35">
      <c r="A858" s="38" t="s">
        <v>18</v>
      </c>
      <c r="B858" s="16"/>
      <c r="C858" s="16"/>
      <c r="D858" s="16"/>
      <c r="E858" s="16"/>
      <c r="F858" s="16"/>
      <c r="G858" s="16"/>
      <c r="H858" s="1"/>
    </row>
    <row r="859" spans="1:11" x14ac:dyDescent="0.35">
      <c r="A859" s="16" t="s">
        <v>113</v>
      </c>
      <c r="B859" s="16"/>
      <c r="C859" s="16"/>
      <c r="D859" s="16"/>
      <c r="E859" s="16"/>
      <c r="F859" s="16"/>
      <c r="G859" s="16"/>
      <c r="H859" s="1"/>
    </row>
    <row r="860" spans="1:11" x14ac:dyDescent="0.35">
      <c r="A860" s="16" t="s">
        <v>114</v>
      </c>
      <c r="B860" s="3" t="s">
        <v>21</v>
      </c>
      <c r="C860" s="17">
        <v>1114056</v>
      </c>
      <c r="D860" s="17">
        <v>603108</v>
      </c>
      <c r="E860" s="17">
        <f>F860-D860</f>
        <v>604728</v>
      </c>
      <c r="F860" s="17">
        <v>1207836</v>
      </c>
      <c r="G860" s="17">
        <v>1270260</v>
      </c>
      <c r="H860" s="1"/>
      <c r="K860" s="17"/>
    </row>
    <row r="861" spans="1:11" x14ac:dyDescent="0.35">
      <c r="A861" s="16"/>
      <c r="B861" s="16"/>
      <c r="C861" s="17"/>
      <c r="D861" s="17"/>
      <c r="E861" s="17"/>
      <c r="F861" s="17"/>
      <c r="G861" s="17"/>
      <c r="H861" s="1"/>
    </row>
    <row r="862" spans="1:11" x14ac:dyDescent="0.35">
      <c r="A862" s="38" t="s">
        <v>22</v>
      </c>
      <c r="B862" s="16"/>
      <c r="C862" s="17"/>
      <c r="D862" s="17"/>
      <c r="E862" s="17"/>
      <c r="F862" s="17"/>
      <c r="G862" s="17"/>
      <c r="H862" s="1"/>
    </row>
    <row r="863" spans="1:11" x14ac:dyDescent="0.35">
      <c r="A863" s="16" t="s">
        <v>256</v>
      </c>
      <c r="B863" s="16" t="s">
        <v>24</v>
      </c>
      <c r="C863" s="17">
        <v>144000</v>
      </c>
      <c r="D863" s="17">
        <v>72000</v>
      </c>
      <c r="E863" s="17">
        <f t="shared" ref="E863:E877" si="22">F863-D863</f>
        <v>72000</v>
      </c>
      <c r="F863" s="17">
        <v>144000</v>
      </c>
      <c r="G863" s="17">
        <v>144000</v>
      </c>
      <c r="H863" s="1"/>
    </row>
    <row r="864" spans="1:11" x14ac:dyDescent="0.35">
      <c r="A864" s="16" t="s">
        <v>257</v>
      </c>
      <c r="B864" s="3" t="s">
        <v>26</v>
      </c>
      <c r="C864" s="17">
        <v>67500</v>
      </c>
      <c r="D864" s="17">
        <v>33750</v>
      </c>
      <c r="E864" s="17">
        <f t="shared" si="22"/>
        <v>33750</v>
      </c>
      <c r="F864" s="17">
        <v>67500</v>
      </c>
      <c r="G864" s="17">
        <v>67500</v>
      </c>
      <c r="H864" s="1"/>
    </row>
    <row r="865" spans="1:8" x14ac:dyDescent="0.35">
      <c r="A865" s="16" t="s">
        <v>258</v>
      </c>
      <c r="B865" s="3" t="s">
        <v>28</v>
      </c>
      <c r="C865" s="17">
        <v>67500</v>
      </c>
      <c r="D865" s="17">
        <v>33750</v>
      </c>
      <c r="E865" s="17">
        <f t="shared" si="22"/>
        <v>33750</v>
      </c>
      <c r="F865" s="17">
        <v>67500</v>
      </c>
      <c r="G865" s="17">
        <v>67500</v>
      </c>
      <c r="H865" s="1"/>
    </row>
    <row r="866" spans="1:8" x14ac:dyDescent="0.35">
      <c r="A866" s="16" t="s">
        <v>259</v>
      </c>
      <c r="B866" s="3" t="s">
        <v>30</v>
      </c>
      <c r="C866" s="17">
        <v>30000</v>
      </c>
      <c r="D866" s="17">
        <v>30000</v>
      </c>
      <c r="E866" s="17">
        <f t="shared" si="22"/>
        <v>0</v>
      </c>
      <c r="F866" s="17">
        <v>30000</v>
      </c>
      <c r="G866" s="17">
        <v>30000</v>
      </c>
      <c r="H866" s="1"/>
    </row>
    <row r="867" spans="1:8" x14ac:dyDescent="0.35">
      <c r="A867" s="16" t="s">
        <v>260</v>
      </c>
      <c r="B867" s="3" t="s">
        <v>32</v>
      </c>
      <c r="C867" s="17">
        <v>12000</v>
      </c>
      <c r="D867" s="17">
        <v>12000</v>
      </c>
      <c r="E867" s="17">
        <f t="shared" si="22"/>
        <v>0</v>
      </c>
      <c r="F867" s="17">
        <v>12000</v>
      </c>
      <c r="G867" s="17">
        <v>0</v>
      </c>
      <c r="H867" s="1"/>
    </row>
    <row r="868" spans="1:8" x14ac:dyDescent="0.35">
      <c r="A868" s="16" t="s">
        <v>261</v>
      </c>
      <c r="B868" s="3"/>
      <c r="C868" s="17">
        <v>0</v>
      </c>
      <c r="D868" s="17">
        <v>0</v>
      </c>
      <c r="E868" s="17">
        <v>0</v>
      </c>
      <c r="F868" s="17">
        <v>0</v>
      </c>
      <c r="G868" s="17">
        <v>105855</v>
      </c>
      <c r="H868" s="1"/>
    </row>
    <row r="869" spans="1:8" x14ac:dyDescent="0.35">
      <c r="A869" s="16" t="s">
        <v>262</v>
      </c>
      <c r="B869" s="3"/>
      <c r="C869" s="17">
        <v>0</v>
      </c>
      <c r="D869" s="17">
        <v>0</v>
      </c>
      <c r="E869" s="17">
        <v>0</v>
      </c>
      <c r="F869" s="17">
        <v>0</v>
      </c>
      <c r="G869" s="17">
        <v>105855</v>
      </c>
      <c r="H869" s="1"/>
    </row>
    <row r="870" spans="1:8" x14ac:dyDescent="0.35">
      <c r="A870" s="16" t="s">
        <v>263</v>
      </c>
      <c r="B870" s="3" t="s">
        <v>36</v>
      </c>
      <c r="C870" s="17">
        <v>92838</v>
      </c>
      <c r="D870" s="17">
        <v>100653</v>
      </c>
      <c r="E870" s="17">
        <f t="shared" si="22"/>
        <v>0</v>
      </c>
      <c r="F870" s="17">
        <v>100653</v>
      </c>
      <c r="G870" s="17">
        <v>0</v>
      </c>
      <c r="H870" s="1"/>
    </row>
    <row r="871" spans="1:8" x14ac:dyDescent="0.35">
      <c r="A871" s="16" t="s">
        <v>264</v>
      </c>
      <c r="B871" s="3" t="s">
        <v>38</v>
      </c>
      <c r="C871" s="17">
        <v>30000</v>
      </c>
      <c r="D871" s="17">
        <v>15000</v>
      </c>
      <c r="E871" s="17">
        <f t="shared" si="22"/>
        <v>15000</v>
      </c>
      <c r="F871" s="17">
        <v>30000</v>
      </c>
      <c r="G871" s="17">
        <v>30000</v>
      </c>
      <c r="H871" s="1"/>
    </row>
    <row r="872" spans="1:8" x14ac:dyDescent="0.35">
      <c r="A872" s="3" t="s">
        <v>265</v>
      </c>
      <c r="B872" s="3" t="s">
        <v>40</v>
      </c>
      <c r="C872" s="21">
        <v>0</v>
      </c>
      <c r="D872" s="21">
        <v>0</v>
      </c>
      <c r="E872" s="21">
        <f t="shared" si="22"/>
        <v>100653</v>
      </c>
      <c r="F872" s="17">
        <v>100653</v>
      </c>
      <c r="G872" s="17">
        <v>0</v>
      </c>
      <c r="H872" s="1"/>
    </row>
    <row r="873" spans="1:8" x14ac:dyDescent="0.35">
      <c r="A873" s="3" t="s">
        <v>266</v>
      </c>
      <c r="B873" s="3" t="s">
        <v>42</v>
      </c>
      <c r="C873" s="17">
        <v>126219.6</v>
      </c>
      <c r="D873" s="17">
        <v>72372.960000000006</v>
      </c>
      <c r="E873" s="17">
        <f t="shared" si="22"/>
        <v>72566.559999999983</v>
      </c>
      <c r="F873" s="17">
        <v>144939.51999999999</v>
      </c>
      <c r="G873" s="17">
        <v>152431.20000000001</v>
      </c>
      <c r="H873" s="1"/>
    </row>
    <row r="874" spans="1:8" x14ac:dyDescent="0.35">
      <c r="A874" s="3" t="s">
        <v>267</v>
      </c>
      <c r="B874" s="3" t="s">
        <v>44</v>
      </c>
      <c r="C874" s="17">
        <v>7200</v>
      </c>
      <c r="D874" s="17">
        <v>3600</v>
      </c>
      <c r="E874" s="17">
        <f t="shared" si="22"/>
        <v>3600</v>
      </c>
      <c r="F874" s="17">
        <v>7200</v>
      </c>
      <c r="G874" s="17">
        <v>7200</v>
      </c>
      <c r="H874" s="1"/>
    </row>
    <row r="875" spans="1:8" x14ac:dyDescent="0.35">
      <c r="A875" s="16" t="s">
        <v>268</v>
      </c>
      <c r="B875" s="3" t="s">
        <v>46</v>
      </c>
      <c r="C875" s="17">
        <v>13050</v>
      </c>
      <c r="D875" s="17">
        <v>6825</v>
      </c>
      <c r="E875" s="17">
        <f t="shared" si="22"/>
        <v>6675</v>
      </c>
      <c r="F875" s="17">
        <v>13500</v>
      </c>
      <c r="G875" s="17">
        <v>13500</v>
      </c>
      <c r="H875" s="1"/>
    </row>
    <row r="876" spans="1:8" x14ac:dyDescent="0.35">
      <c r="A876" s="3" t="s">
        <v>269</v>
      </c>
      <c r="B876" s="3" t="s">
        <v>48</v>
      </c>
      <c r="C876" s="17">
        <v>6562.44</v>
      </c>
      <c r="D876" s="17">
        <v>3324.42</v>
      </c>
      <c r="E876" s="17">
        <f t="shared" si="22"/>
        <v>3351.42</v>
      </c>
      <c r="F876" s="17">
        <v>6675.84</v>
      </c>
      <c r="G876" s="17">
        <v>6757.2</v>
      </c>
      <c r="H876" s="1"/>
    </row>
    <row r="877" spans="1:8" x14ac:dyDescent="0.35">
      <c r="A877" s="16" t="s">
        <v>270</v>
      </c>
      <c r="B877" s="35" t="s">
        <v>50</v>
      </c>
      <c r="C877" s="17">
        <v>6000</v>
      </c>
      <c r="D877" s="17">
        <v>0</v>
      </c>
      <c r="E877" s="17">
        <f t="shared" si="22"/>
        <v>30000</v>
      </c>
      <c r="F877" s="17">
        <v>30000</v>
      </c>
      <c r="G877" s="17">
        <v>30000</v>
      </c>
      <c r="H877" s="1"/>
    </row>
    <row r="878" spans="1:8" x14ac:dyDescent="0.35">
      <c r="A878" s="23" t="s">
        <v>51</v>
      </c>
      <c r="B878" s="38"/>
      <c r="C878" s="24">
        <f>SUM(C860:C877)</f>
        <v>1716926.04</v>
      </c>
      <c r="D878" s="24">
        <f>SUM(D860:D877)</f>
        <v>986383.38</v>
      </c>
      <c r="E878" s="24">
        <f>SUM(E860:E877)</f>
        <v>976073.98</v>
      </c>
      <c r="F878" s="49">
        <f>SUM(F860:F877)</f>
        <v>1962457.36</v>
      </c>
      <c r="G878" s="24">
        <f>SUM(G860:G877)</f>
        <v>2030858.4</v>
      </c>
      <c r="H878" s="1"/>
    </row>
    <row r="879" spans="1:8" x14ac:dyDescent="0.35">
      <c r="A879" s="25" t="s">
        <v>52</v>
      </c>
      <c r="B879" s="25" t="s">
        <v>53</v>
      </c>
      <c r="C879" s="25"/>
      <c r="D879" s="25"/>
      <c r="E879" s="25" t="s">
        <v>54</v>
      </c>
      <c r="F879" s="25"/>
      <c r="G879" s="28"/>
      <c r="H879" s="1"/>
    </row>
    <row r="880" spans="1:8" x14ac:dyDescent="0.35">
      <c r="A880" s="25"/>
      <c r="B880" s="25"/>
      <c r="C880" s="25"/>
      <c r="D880" s="25"/>
      <c r="E880" s="25"/>
      <c r="F880" s="25"/>
      <c r="G880" s="28"/>
      <c r="H880" s="1"/>
    </row>
    <row r="881" spans="1:8" x14ac:dyDescent="0.35">
      <c r="A881" s="25"/>
      <c r="B881" s="25"/>
      <c r="C881" s="25"/>
      <c r="D881" s="25"/>
      <c r="E881" s="25"/>
      <c r="F881" s="25"/>
      <c r="G881" s="28"/>
      <c r="H881" s="1"/>
    </row>
    <row r="882" spans="1:8" x14ac:dyDescent="0.35">
      <c r="A882" s="30" t="s">
        <v>331</v>
      </c>
      <c r="B882" s="220" t="s">
        <v>315</v>
      </c>
      <c r="C882" s="220"/>
      <c r="D882" s="25"/>
      <c r="E882" s="221" t="s">
        <v>316</v>
      </c>
      <c r="F882" s="221"/>
      <c r="G882" s="28"/>
      <c r="H882" s="1"/>
    </row>
    <row r="883" spans="1:8" x14ac:dyDescent="0.35">
      <c r="A883" s="30" t="s">
        <v>271</v>
      </c>
      <c r="B883" s="220" t="s">
        <v>56</v>
      </c>
      <c r="C883" s="220"/>
      <c r="D883" s="25"/>
      <c r="E883" s="220" t="s">
        <v>57</v>
      </c>
      <c r="F883" s="220"/>
      <c r="G883" s="28"/>
      <c r="H883" s="1"/>
    </row>
    <row r="884" spans="1:8" x14ac:dyDescent="0.35">
      <c r="A884" s="30"/>
      <c r="B884" s="44"/>
      <c r="C884" s="44"/>
      <c r="D884" s="25"/>
      <c r="E884" s="44"/>
      <c r="F884" s="44"/>
      <c r="G884" s="28"/>
      <c r="H884" s="1"/>
    </row>
    <row r="885" spans="1:8" x14ac:dyDescent="0.35">
      <c r="A885" s="25"/>
      <c r="B885" s="25"/>
      <c r="C885" s="28"/>
      <c r="D885" s="28"/>
      <c r="E885" s="28"/>
      <c r="F885" s="28"/>
      <c r="G885" s="28"/>
      <c r="H885" s="1"/>
    </row>
    <row r="886" spans="1:8" x14ac:dyDescent="0.35">
      <c r="A886" s="25"/>
      <c r="B886" s="25"/>
      <c r="C886" s="28"/>
      <c r="D886" s="28"/>
      <c r="E886" s="28"/>
      <c r="F886" s="28"/>
      <c r="G886" s="28"/>
      <c r="H886" s="1"/>
    </row>
    <row r="887" spans="1:8" x14ac:dyDescent="0.35">
      <c r="A887" s="25"/>
      <c r="B887" s="25"/>
      <c r="C887" s="28"/>
      <c r="D887" s="28"/>
      <c r="E887" s="28"/>
      <c r="F887" s="28"/>
      <c r="G887" s="28"/>
      <c r="H887" s="1"/>
    </row>
    <row r="888" spans="1:8" x14ac:dyDescent="0.35">
      <c r="A888" s="25"/>
      <c r="B888" s="25"/>
      <c r="C888" s="28"/>
      <c r="D888" s="28"/>
      <c r="E888" s="28"/>
      <c r="F888" s="28"/>
      <c r="G888" s="28"/>
      <c r="H888" s="1"/>
    </row>
    <row r="889" spans="1:8" x14ac:dyDescent="0.35">
      <c r="A889" s="25"/>
      <c r="B889" s="25"/>
      <c r="C889" s="28"/>
      <c r="D889" s="28"/>
      <c r="E889" s="28"/>
      <c r="F889" s="28"/>
      <c r="G889" s="28"/>
      <c r="H889" s="1"/>
    </row>
    <row r="890" spans="1:8" x14ac:dyDescent="0.35">
      <c r="A890" s="25"/>
      <c r="B890" s="25"/>
      <c r="C890" s="28"/>
      <c r="D890" s="28"/>
      <c r="E890" s="28"/>
      <c r="F890" s="28"/>
      <c r="G890" s="28"/>
      <c r="H890" s="1"/>
    </row>
    <row r="891" spans="1:8" x14ac:dyDescent="0.35">
      <c r="A891" s="215" t="s">
        <v>5</v>
      </c>
      <c r="B891" s="7"/>
      <c r="C891" s="2"/>
      <c r="D891" s="217" t="s">
        <v>6</v>
      </c>
      <c r="E891" s="218"/>
      <c r="F891" s="219"/>
      <c r="G891" s="2"/>
      <c r="H891" s="1"/>
    </row>
    <row r="892" spans="1:8" x14ac:dyDescent="0.35">
      <c r="A892" s="216"/>
      <c r="B892" s="6" t="s">
        <v>7</v>
      </c>
      <c r="C892" s="6" t="s">
        <v>8</v>
      </c>
      <c r="D892" s="8" t="s">
        <v>9</v>
      </c>
      <c r="E892" s="8" t="s">
        <v>10</v>
      </c>
      <c r="F892" s="9" t="s">
        <v>11</v>
      </c>
      <c r="G892" s="8" t="s">
        <v>12</v>
      </c>
      <c r="H892" s="1"/>
    </row>
    <row r="893" spans="1:8" x14ac:dyDescent="0.35">
      <c r="A893" s="216"/>
      <c r="B893" s="6" t="s">
        <v>13</v>
      </c>
      <c r="C893" s="6" t="s">
        <v>14</v>
      </c>
      <c r="D893" s="6" t="s">
        <v>15</v>
      </c>
      <c r="E893" s="6" t="s">
        <v>16</v>
      </c>
      <c r="F893" s="4"/>
      <c r="G893" s="8" t="s">
        <v>17</v>
      </c>
      <c r="H893" s="1"/>
    </row>
    <row r="894" spans="1:8" x14ac:dyDescent="0.35">
      <c r="A894" s="11">
        <v>1</v>
      </c>
      <c r="B894" s="11">
        <v>2</v>
      </c>
      <c r="C894" s="11">
        <v>3</v>
      </c>
      <c r="D894" s="11">
        <v>4</v>
      </c>
      <c r="E894" s="11">
        <v>5</v>
      </c>
      <c r="F894" s="12">
        <v>6</v>
      </c>
      <c r="G894" s="11">
        <v>7</v>
      </c>
      <c r="H894" s="1"/>
    </row>
    <row r="895" spans="1:8" x14ac:dyDescent="0.35">
      <c r="A895" s="13" t="s">
        <v>58</v>
      </c>
      <c r="B895" s="14"/>
      <c r="C895" s="18"/>
      <c r="D895" s="18"/>
      <c r="E895" s="18"/>
      <c r="F895" s="18"/>
      <c r="G895" s="19"/>
      <c r="H895" s="1"/>
    </row>
    <row r="896" spans="1:8" x14ac:dyDescent="0.35">
      <c r="A896" s="16" t="s">
        <v>272</v>
      </c>
      <c r="B896" s="3" t="s">
        <v>69</v>
      </c>
      <c r="C896" s="17">
        <v>95908</v>
      </c>
      <c r="D896" s="17">
        <v>19580</v>
      </c>
      <c r="E896" s="17">
        <f>F896-D896</f>
        <v>70420</v>
      </c>
      <c r="F896" s="17">
        <v>90000</v>
      </c>
      <c r="G896" s="17">
        <v>100000</v>
      </c>
      <c r="H896" s="1"/>
    </row>
    <row r="897" spans="1:8" x14ac:dyDescent="0.35">
      <c r="A897" s="16" t="s">
        <v>273</v>
      </c>
      <c r="B897" s="3" t="s">
        <v>69</v>
      </c>
      <c r="C897" s="17">
        <v>7080</v>
      </c>
      <c r="D897" s="17">
        <v>0</v>
      </c>
      <c r="E897" s="17">
        <f t="shared" ref="E897:E904" si="23">F897-D897</f>
        <v>7200</v>
      </c>
      <c r="F897" s="17">
        <v>7200</v>
      </c>
      <c r="G897" s="17">
        <v>7200</v>
      </c>
      <c r="H897" s="1"/>
    </row>
    <row r="898" spans="1:8" x14ac:dyDescent="0.35">
      <c r="A898" s="16" t="s">
        <v>187</v>
      </c>
      <c r="B898" s="3" t="s">
        <v>72</v>
      </c>
      <c r="C898" s="52">
        <v>70000</v>
      </c>
      <c r="D898" s="52">
        <v>18340</v>
      </c>
      <c r="E898" s="52">
        <f t="shared" si="23"/>
        <v>61660</v>
      </c>
      <c r="F898" s="52">
        <v>80000</v>
      </c>
      <c r="G898" s="52">
        <v>80000</v>
      </c>
      <c r="H898" s="1"/>
    </row>
    <row r="899" spans="1:8" x14ac:dyDescent="0.35">
      <c r="A899" s="16" t="s">
        <v>188</v>
      </c>
      <c r="B899" s="3" t="s">
        <v>72</v>
      </c>
      <c r="C899" s="52">
        <v>0</v>
      </c>
      <c r="D899" s="52">
        <v>0</v>
      </c>
      <c r="E899" s="52">
        <f t="shared" si="23"/>
        <v>10000</v>
      </c>
      <c r="F899" s="52">
        <v>10000</v>
      </c>
      <c r="G899" s="52">
        <v>10000</v>
      </c>
      <c r="H899" s="1"/>
    </row>
    <row r="900" spans="1:8" x14ac:dyDescent="0.35">
      <c r="A900" s="16" t="s">
        <v>274</v>
      </c>
      <c r="B900" s="3" t="s">
        <v>72</v>
      </c>
      <c r="C900" s="52">
        <v>29933</v>
      </c>
      <c r="D900" s="52">
        <v>17561</v>
      </c>
      <c r="E900" s="52">
        <f t="shared" si="23"/>
        <v>12439</v>
      </c>
      <c r="F900" s="52">
        <v>30000</v>
      </c>
      <c r="G900" s="52">
        <v>30000</v>
      </c>
      <c r="H900" s="1"/>
    </row>
    <row r="901" spans="1:8" x14ac:dyDescent="0.35">
      <c r="A901" s="16" t="s">
        <v>275</v>
      </c>
      <c r="B901" s="3" t="s">
        <v>76</v>
      </c>
      <c r="C901" s="52">
        <v>15000</v>
      </c>
      <c r="D901" s="52">
        <v>12500</v>
      </c>
      <c r="E901" s="52">
        <f t="shared" si="23"/>
        <v>2500</v>
      </c>
      <c r="F901" s="52">
        <v>15000</v>
      </c>
      <c r="G901" s="52">
        <v>17000</v>
      </c>
      <c r="H901" s="1"/>
    </row>
    <row r="902" spans="1:8" x14ac:dyDescent="0.35">
      <c r="A902" s="16" t="s">
        <v>276</v>
      </c>
      <c r="B902" s="3" t="s">
        <v>78</v>
      </c>
      <c r="C902" s="52">
        <v>14067.63</v>
      </c>
      <c r="D902" s="52">
        <v>6725.02</v>
      </c>
      <c r="E902" s="52">
        <f t="shared" si="23"/>
        <v>10274.98</v>
      </c>
      <c r="F902" s="52">
        <v>17000</v>
      </c>
      <c r="G902" s="52">
        <v>20000</v>
      </c>
      <c r="H902" s="1"/>
    </row>
    <row r="903" spans="1:8" x14ac:dyDescent="0.35">
      <c r="A903" s="3" t="s">
        <v>79</v>
      </c>
      <c r="B903" s="16" t="s">
        <v>80</v>
      </c>
      <c r="C903" s="52">
        <v>17597.900000000001</v>
      </c>
      <c r="D903" s="52">
        <v>6794</v>
      </c>
      <c r="E903" s="52">
        <f t="shared" si="23"/>
        <v>8206</v>
      </c>
      <c r="F903" s="52">
        <v>15000</v>
      </c>
      <c r="G903" s="52">
        <v>15000</v>
      </c>
      <c r="H903" s="1"/>
    </row>
    <row r="904" spans="1:8" x14ac:dyDescent="0.35">
      <c r="A904" s="3" t="s">
        <v>126</v>
      </c>
      <c r="B904" s="16" t="s">
        <v>84</v>
      </c>
      <c r="C904" s="17">
        <v>350</v>
      </c>
      <c r="D904" s="17">
        <v>0</v>
      </c>
      <c r="E904" s="17">
        <f t="shared" si="23"/>
        <v>10000</v>
      </c>
      <c r="F904" s="17">
        <v>10000</v>
      </c>
      <c r="G904" s="17">
        <v>10000</v>
      </c>
      <c r="H904" s="1"/>
    </row>
    <row r="905" spans="1:8" x14ac:dyDescent="0.35">
      <c r="A905" s="54" t="s">
        <v>124</v>
      </c>
      <c r="B905" s="3" t="s">
        <v>125</v>
      </c>
      <c r="C905" s="17">
        <v>731.16</v>
      </c>
      <c r="D905" s="17">
        <v>0</v>
      </c>
      <c r="E905" s="17">
        <v>2000</v>
      </c>
      <c r="F905" s="17">
        <v>2000</v>
      </c>
      <c r="G905" s="17">
        <v>2000</v>
      </c>
      <c r="H905" s="1"/>
    </row>
    <row r="906" spans="1:8" x14ac:dyDescent="0.35">
      <c r="A906" s="16" t="s">
        <v>277</v>
      </c>
      <c r="B906" s="105" t="s">
        <v>128</v>
      </c>
      <c r="C906" s="17">
        <v>5495</v>
      </c>
      <c r="D906" s="17">
        <v>0</v>
      </c>
      <c r="E906" s="17">
        <v>5000</v>
      </c>
      <c r="F906" s="17">
        <v>5000</v>
      </c>
      <c r="G906" s="17">
        <v>5000</v>
      </c>
      <c r="H906" s="1"/>
    </row>
    <row r="907" spans="1:8" x14ac:dyDescent="0.35">
      <c r="A907" s="16" t="s">
        <v>236</v>
      </c>
      <c r="B907" s="3" t="s">
        <v>100</v>
      </c>
      <c r="C907" s="17">
        <v>3755</v>
      </c>
      <c r="D907" s="17">
        <v>16000</v>
      </c>
      <c r="E907" s="17">
        <f>F907-D907</f>
        <v>4000</v>
      </c>
      <c r="F907" s="17">
        <v>20000</v>
      </c>
      <c r="G907" s="17">
        <v>30000</v>
      </c>
      <c r="H907" s="1"/>
    </row>
    <row r="908" spans="1:8" x14ac:dyDescent="0.35">
      <c r="A908" s="13" t="s">
        <v>254</v>
      </c>
      <c r="B908" s="38"/>
      <c r="C908" s="24">
        <f>SUM(C896:C907)</f>
        <v>259917.69</v>
      </c>
      <c r="D908" s="24">
        <f>SUM(D897:D907)</f>
        <v>77920.02</v>
      </c>
      <c r="E908" s="24">
        <f>SUM(E897:E907)</f>
        <v>133279.97999999998</v>
      </c>
      <c r="F908" s="24">
        <f>SUM(F896:F907)</f>
        <v>301200</v>
      </c>
      <c r="G908" s="24">
        <f>SUM(G896:G907)</f>
        <v>326200</v>
      </c>
      <c r="H908" s="1"/>
    </row>
    <row r="909" spans="1:8" x14ac:dyDescent="0.35">
      <c r="A909" s="38" t="s">
        <v>106</v>
      </c>
      <c r="B909" s="16"/>
      <c r="C909" s="17"/>
      <c r="D909" s="17"/>
      <c r="E909" s="17"/>
      <c r="F909" s="17"/>
      <c r="G909" s="3"/>
      <c r="H909" s="1"/>
    </row>
    <row r="910" spans="1:8" x14ac:dyDescent="0.35">
      <c r="A910" s="38" t="s">
        <v>107</v>
      </c>
      <c r="B910" s="16"/>
      <c r="C910" s="17"/>
      <c r="D910" s="17"/>
      <c r="E910" s="17"/>
      <c r="F910" s="17"/>
      <c r="G910" s="3"/>
      <c r="H910" s="1"/>
    </row>
    <row r="911" spans="1:8" x14ac:dyDescent="0.35">
      <c r="A911" s="16" t="s">
        <v>203</v>
      </c>
      <c r="B911" s="16" t="s">
        <v>109</v>
      </c>
      <c r="C911" s="17">
        <v>38200</v>
      </c>
      <c r="D911" s="17">
        <v>30915</v>
      </c>
      <c r="E911" s="17">
        <f>F911-D911</f>
        <v>19085</v>
      </c>
      <c r="F911" s="17">
        <v>50000</v>
      </c>
      <c r="G911" s="99">
        <v>0</v>
      </c>
      <c r="H911" s="1"/>
    </row>
    <row r="912" spans="1:8" x14ac:dyDescent="0.35">
      <c r="A912" s="16" t="s">
        <v>278</v>
      </c>
      <c r="B912" s="2" t="s">
        <v>157</v>
      </c>
      <c r="C912" s="17">
        <v>0</v>
      </c>
      <c r="D912" s="17">
        <v>0</v>
      </c>
      <c r="E912" s="17">
        <v>0</v>
      </c>
      <c r="F912" s="17">
        <v>0</v>
      </c>
      <c r="G912" s="99">
        <v>25000</v>
      </c>
      <c r="H912" s="1"/>
    </row>
    <row r="913" spans="1:8" x14ac:dyDescent="0.35">
      <c r="A913" s="109" t="s">
        <v>240</v>
      </c>
      <c r="B913" s="16"/>
      <c r="C913" s="24">
        <f>SUM(C911:C911)</f>
        <v>38200</v>
      </c>
      <c r="D913" s="24">
        <f>SUM(D911:D911)</f>
        <v>30915</v>
      </c>
      <c r="E913" s="24">
        <f>SUM(E911:E911)</f>
        <v>19085</v>
      </c>
      <c r="F913" s="24">
        <f>SUM(F911:F911)</f>
        <v>50000</v>
      </c>
      <c r="G913" s="102">
        <v>25000</v>
      </c>
      <c r="H913" s="1"/>
    </row>
    <row r="914" spans="1:8" x14ac:dyDescent="0.35">
      <c r="A914" s="43" t="s">
        <v>111</v>
      </c>
      <c r="B914" s="43"/>
      <c r="C914" s="40">
        <f>C878+C908+C913</f>
        <v>2015043.73</v>
      </c>
      <c r="D914" s="40">
        <f>D878+D908+D913</f>
        <v>1095218.3999999999</v>
      </c>
      <c r="E914" s="40">
        <f>E878+E908+E913</f>
        <v>1128438.96</v>
      </c>
      <c r="F914" s="40">
        <f>F878+F908+F913</f>
        <v>2313657.3600000003</v>
      </c>
      <c r="G914" s="110">
        <f>G878+G908+G913</f>
        <v>2382058.4</v>
      </c>
      <c r="H914" s="1"/>
    </row>
    <row r="915" spans="1:8" x14ac:dyDescent="0.35">
      <c r="A915" s="58" t="s">
        <v>52</v>
      </c>
      <c r="B915" s="58" t="s">
        <v>53</v>
      </c>
      <c r="C915" s="58"/>
      <c r="D915" s="58"/>
      <c r="E915" s="58" t="s">
        <v>54</v>
      </c>
      <c r="F915" s="58"/>
      <c r="G915" s="58"/>
      <c r="H915" s="1"/>
    </row>
    <row r="916" spans="1:8" x14ac:dyDescent="0.35">
      <c r="A916" s="25"/>
      <c r="B916" s="25"/>
      <c r="C916" s="25"/>
      <c r="D916" s="25"/>
      <c r="E916" s="25"/>
      <c r="F916" s="25"/>
      <c r="G916" s="25"/>
      <c r="H916" s="1"/>
    </row>
    <row r="917" spans="1:8" x14ac:dyDescent="0.35">
      <c r="A917" s="25"/>
      <c r="B917" s="25"/>
      <c r="C917" s="25"/>
      <c r="D917" s="25"/>
      <c r="E917" s="25"/>
      <c r="F917" s="25"/>
      <c r="G917" s="25"/>
      <c r="H917" s="1"/>
    </row>
    <row r="918" spans="1:8" x14ac:dyDescent="0.35">
      <c r="A918" s="30" t="s">
        <v>332</v>
      </c>
      <c r="B918" s="220" t="s">
        <v>315</v>
      </c>
      <c r="C918" s="220"/>
      <c r="D918" s="25"/>
      <c r="E918" s="221" t="s">
        <v>316</v>
      </c>
      <c r="F918" s="221"/>
      <c r="G918" s="25"/>
      <c r="H918" s="1"/>
    </row>
    <row r="919" spans="1:8" x14ac:dyDescent="0.35">
      <c r="A919" s="30" t="s">
        <v>271</v>
      </c>
      <c r="B919" s="220" t="s">
        <v>56</v>
      </c>
      <c r="C919" s="220"/>
      <c r="D919" s="25"/>
      <c r="E919" s="220" t="s">
        <v>57</v>
      </c>
      <c r="F919" s="220"/>
      <c r="G919" s="25"/>
      <c r="H919" s="1"/>
    </row>
    <row r="920" spans="1:8" x14ac:dyDescent="0.35">
      <c r="A920" s="30"/>
      <c r="B920" s="44"/>
      <c r="C920" s="44"/>
      <c r="D920" s="25"/>
      <c r="E920" s="44"/>
      <c r="F920" s="44"/>
      <c r="G920" s="25"/>
      <c r="H920" s="1"/>
    </row>
    <row r="921" spans="1:8" x14ac:dyDescent="0.35">
      <c r="A921" s="30"/>
      <c r="B921" s="44"/>
      <c r="C921" s="44"/>
      <c r="D921" s="25"/>
      <c r="E921" s="44"/>
      <c r="F921" s="44"/>
      <c r="G921" s="25"/>
      <c r="H921" s="1"/>
    </row>
    <row r="922" spans="1:8" x14ac:dyDescent="0.35">
      <c r="H922" s="1"/>
    </row>
    <row r="923" spans="1:8" x14ac:dyDescent="0.35">
      <c r="H923" s="1"/>
    </row>
    <row r="924" spans="1:8" x14ac:dyDescent="0.35">
      <c r="H924" s="1"/>
    </row>
    <row r="925" spans="1:8" x14ac:dyDescent="0.35">
      <c r="H925" s="1"/>
    </row>
    <row r="926" spans="1:8" x14ac:dyDescent="0.35">
      <c r="H926" s="1"/>
    </row>
    <row r="927" spans="1:8" x14ac:dyDescent="0.35">
      <c r="H927" s="1"/>
    </row>
    <row r="928" spans="1:8" x14ac:dyDescent="0.35">
      <c r="H928" s="1"/>
    </row>
    <row r="929" spans="1:8" x14ac:dyDescent="0.35">
      <c r="H929" s="1"/>
    </row>
    <row r="930" spans="1:8" x14ac:dyDescent="0.35">
      <c r="H930" s="1"/>
    </row>
    <row r="931" spans="1:8" x14ac:dyDescent="0.35">
      <c r="H931" s="1"/>
    </row>
    <row r="932" spans="1:8" x14ac:dyDescent="0.35">
      <c r="H932" s="1"/>
    </row>
    <row r="933" spans="1:8" x14ac:dyDescent="0.35">
      <c r="A933" s="1" t="s">
        <v>0</v>
      </c>
      <c r="B933" s="1"/>
      <c r="C933" s="1"/>
      <c r="D933" s="1"/>
      <c r="E933" s="1"/>
      <c r="F933" s="1"/>
      <c r="G933" s="1"/>
      <c r="H933" s="1"/>
    </row>
    <row r="934" spans="1:8" x14ac:dyDescent="0.35">
      <c r="A934" s="1"/>
      <c r="B934" s="1"/>
      <c r="C934" s="1"/>
      <c r="D934" s="1"/>
      <c r="E934" s="1"/>
      <c r="F934" s="1"/>
      <c r="G934" s="1"/>
      <c r="H934" s="1"/>
    </row>
    <row r="935" spans="1:8" x14ac:dyDescent="0.35">
      <c r="A935" s="213" t="s">
        <v>1</v>
      </c>
      <c r="B935" s="213"/>
      <c r="C935" s="213"/>
      <c r="D935" s="213"/>
      <c r="E935" s="213"/>
      <c r="F935" s="213"/>
      <c r="G935" s="213"/>
      <c r="H935" s="1"/>
    </row>
    <row r="936" spans="1:8" x14ac:dyDescent="0.35">
      <c r="A936" s="213" t="s">
        <v>2</v>
      </c>
      <c r="B936" s="213"/>
      <c r="C936" s="213"/>
      <c r="D936" s="213"/>
      <c r="E936" s="213"/>
      <c r="F936" s="213"/>
      <c r="G936" s="213"/>
      <c r="H936" s="1"/>
    </row>
    <row r="937" spans="1:8" x14ac:dyDescent="0.35">
      <c r="A937" s="1"/>
      <c r="B937" s="1"/>
      <c r="C937" s="1"/>
      <c r="D937" s="1"/>
      <c r="E937" s="1"/>
      <c r="F937" s="1"/>
      <c r="G937" s="1"/>
      <c r="H937" s="1"/>
    </row>
    <row r="938" spans="1:8" x14ac:dyDescent="0.35">
      <c r="A938" s="1" t="s">
        <v>279</v>
      </c>
      <c r="B938" s="1"/>
      <c r="C938" s="1"/>
      <c r="D938" s="1"/>
      <c r="E938" s="1"/>
      <c r="F938" s="1"/>
      <c r="G938" s="1"/>
      <c r="H938" s="1"/>
    </row>
    <row r="939" spans="1:8" x14ac:dyDescent="0.35">
      <c r="H939" s="1"/>
    </row>
    <row r="940" spans="1:8" x14ac:dyDescent="0.35">
      <c r="A940" s="215" t="s">
        <v>5</v>
      </c>
      <c r="B940" s="2"/>
      <c r="C940" s="2"/>
      <c r="D940" s="217" t="s">
        <v>185</v>
      </c>
      <c r="E940" s="218"/>
      <c r="F940" s="219"/>
      <c r="G940" s="2"/>
      <c r="H940" s="1"/>
    </row>
    <row r="941" spans="1:8" x14ac:dyDescent="0.35">
      <c r="A941" s="216"/>
      <c r="B941" s="6" t="s">
        <v>7</v>
      </c>
      <c r="C941" s="6" t="s">
        <v>8</v>
      </c>
      <c r="D941" s="8" t="s">
        <v>9</v>
      </c>
      <c r="E941" s="8" t="s">
        <v>10</v>
      </c>
      <c r="F941" s="9" t="s">
        <v>11</v>
      </c>
      <c r="G941" s="8" t="s">
        <v>12</v>
      </c>
      <c r="H941" s="1"/>
    </row>
    <row r="942" spans="1:8" x14ac:dyDescent="0.35">
      <c r="A942" s="216"/>
      <c r="B942" s="6" t="s">
        <v>13</v>
      </c>
      <c r="C942" s="6" t="s">
        <v>14</v>
      </c>
      <c r="D942" s="6" t="s">
        <v>15</v>
      </c>
      <c r="E942" s="6" t="s">
        <v>16</v>
      </c>
      <c r="F942" s="4"/>
      <c r="G942" s="8" t="s">
        <v>17</v>
      </c>
      <c r="H942" s="1"/>
    </row>
    <row r="943" spans="1:8" x14ac:dyDescent="0.35">
      <c r="A943" s="11">
        <v>1</v>
      </c>
      <c r="B943" s="11">
        <v>2</v>
      </c>
      <c r="C943" s="11">
        <v>3</v>
      </c>
      <c r="D943" s="11">
        <v>4</v>
      </c>
      <c r="E943" s="11">
        <v>5</v>
      </c>
      <c r="F943" s="12">
        <v>6</v>
      </c>
      <c r="G943" s="11">
        <v>7</v>
      </c>
      <c r="H943" s="1"/>
    </row>
    <row r="944" spans="1:8" x14ac:dyDescent="0.35">
      <c r="A944" s="38" t="s">
        <v>18</v>
      </c>
      <c r="B944" s="16"/>
      <c r="C944" s="16"/>
      <c r="D944" s="16"/>
      <c r="E944" s="16"/>
      <c r="F944" s="16"/>
      <c r="G944" s="16"/>
      <c r="H944" s="1"/>
    </row>
    <row r="945" spans="1:8" x14ac:dyDescent="0.35">
      <c r="A945" s="16" t="s">
        <v>113</v>
      </c>
      <c r="B945" s="16"/>
      <c r="C945" s="16"/>
      <c r="D945" s="16"/>
      <c r="E945" s="16"/>
      <c r="F945" s="16"/>
      <c r="G945" s="16"/>
      <c r="H945" s="1"/>
    </row>
    <row r="946" spans="1:8" x14ac:dyDescent="0.35">
      <c r="A946" s="16" t="s">
        <v>114</v>
      </c>
      <c r="B946" s="3" t="s">
        <v>21</v>
      </c>
      <c r="C946" s="89">
        <v>1071798</v>
      </c>
      <c r="D946" s="20">
        <v>538193</v>
      </c>
      <c r="E946" s="17">
        <f>F946-D946</f>
        <v>680611</v>
      </c>
      <c r="F946" s="17">
        <v>1218804</v>
      </c>
      <c r="G946" s="17">
        <v>1289688</v>
      </c>
      <c r="H946" s="1"/>
    </row>
    <row r="947" spans="1:8" x14ac:dyDescent="0.35">
      <c r="A947" s="16"/>
      <c r="B947" s="16"/>
      <c r="C947" s="89"/>
      <c r="D947" s="17"/>
      <c r="E947" s="17"/>
      <c r="F947" s="17"/>
      <c r="G947" s="17"/>
      <c r="H947" s="1"/>
    </row>
    <row r="948" spans="1:8" x14ac:dyDescent="0.35">
      <c r="A948" s="38" t="s">
        <v>22</v>
      </c>
      <c r="B948" s="16"/>
      <c r="C948" s="89"/>
      <c r="D948" s="17"/>
      <c r="E948" s="17"/>
      <c r="F948" s="17"/>
      <c r="G948" s="17"/>
      <c r="H948" s="1"/>
    </row>
    <row r="949" spans="1:8" x14ac:dyDescent="0.35">
      <c r="A949" s="16" t="s">
        <v>256</v>
      </c>
      <c r="B949" s="16" t="s">
        <v>24</v>
      </c>
      <c r="C949" s="89">
        <v>180000</v>
      </c>
      <c r="D949" s="17">
        <v>80000</v>
      </c>
      <c r="E949" s="17">
        <f t="shared" ref="E949:E963" si="24">F949-D949</f>
        <v>112000</v>
      </c>
      <c r="F949" s="17">
        <v>192000</v>
      </c>
      <c r="G949" s="17">
        <v>192000</v>
      </c>
      <c r="H949" s="1"/>
    </row>
    <row r="950" spans="1:8" x14ac:dyDescent="0.35">
      <c r="A950" s="16" t="s">
        <v>257</v>
      </c>
      <c r="B950" s="3" t="s">
        <v>26</v>
      </c>
      <c r="C950" s="89">
        <v>67500</v>
      </c>
      <c r="D950" s="17">
        <v>33750</v>
      </c>
      <c r="E950" s="17">
        <f t="shared" si="24"/>
        <v>33750</v>
      </c>
      <c r="F950" s="17">
        <v>67500</v>
      </c>
      <c r="G950" s="17">
        <v>67500</v>
      </c>
      <c r="H950" s="1"/>
    </row>
    <row r="951" spans="1:8" x14ac:dyDescent="0.35">
      <c r="A951" s="16" t="s">
        <v>258</v>
      </c>
      <c r="B951" s="3" t="s">
        <v>28</v>
      </c>
      <c r="C951" s="89">
        <v>67500</v>
      </c>
      <c r="D951" s="17">
        <v>33750</v>
      </c>
      <c r="E951" s="17">
        <f t="shared" si="24"/>
        <v>33750</v>
      </c>
      <c r="F951" s="17">
        <v>67500</v>
      </c>
      <c r="G951" s="17">
        <v>67500</v>
      </c>
      <c r="H951" s="1"/>
    </row>
    <row r="952" spans="1:8" x14ac:dyDescent="0.35">
      <c r="A952" s="16" t="s">
        <v>259</v>
      </c>
      <c r="B952" s="3" t="s">
        <v>30</v>
      </c>
      <c r="C952" s="89">
        <v>40000</v>
      </c>
      <c r="D952" s="17">
        <v>35000</v>
      </c>
      <c r="E952" s="17">
        <f t="shared" si="24"/>
        <v>5000</v>
      </c>
      <c r="F952" s="17">
        <v>40000</v>
      </c>
      <c r="G952" s="17">
        <v>40000</v>
      </c>
      <c r="H952" s="1"/>
    </row>
    <row r="953" spans="1:8" x14ac:dyDescent="0.35">
      <c r="A953" s="16" t="s">
        <v>280</v>
      </c>
      <c r="B953" s="3" t="s">
        <v>32</v>
      </c>
      <c r="C953" s="89">
        <v>16000</v>
      </c>
      <c r="D953" s="17">
        <v>14000</v>
      </c>
      <c r="E953" s="17">
        <f t="shared" si="24"/>
        <v>2000</v>
      </c>
      <c r="F953" s="17">
        <v>16000</v>
      </c>
      <c r="G953" s="17">
        <v>0</v>
      </c>
      <c r="H953" s="1"/>
    </row>
    <row r="954" spans="1:8" x14ac:dyDescent="0.35">
      <c r="A954" s="16" t="s">
        <v>261</v>
      </c>
      <c r="B954" s="3"/>
      <c r="C954" s="89">
        <v>0</v>
      </c>
      <c r="D954" s="17">
        <v>0</v>
      </c>
      <c r="E954" s="17">
        <v>0</v>
      </c>
      <c r="F954" s="17">
        <v>0</v>
      </c>
      <c r="G954" s="17">
        <v>107474</v>
      </c>
      <c r="H954" s="1"/>
    </row>
    <row r="955" spans="1:8" x14ac:dyDescent="0.35">
      <c r="A955" s="16" t="s">
        <v>262</v>
      </c>
      <c r="B955" s="3"/>
      <c r="C955" s="89">
        <v>0</v>
      </c>
      <c r="D955" s="17">
        <v>0</v>
      </c>
      <c r="E955" s="17">
        <v>0</v>
      </c>
      <c r="F955" s="17">
        <v>0</v>
      </c>
      <c r="G955" s="17">
        <v>107474</v>
      </c>
      <c r="H955" s="1"/>
    </row>
    <row r="956" spans="1:8" x14ac:dyDescent="0.35">
      <c r="A956" s="16" t="s">
        <v>263</v>
      </c>
      <c r="B956" s="3" t="s">
        <v>36</v>
      </c>
      <c r="C956" s="89">
        <v>93551</v>
      </c>
      <c r="D956" s="17">
        <v>83660</v>
      </c>
      <c r="E956" s="17">
        <f t="shared" si="24"/>
        <v>17907</v>
      </c>
      <c r="F956" s="17">
        <v>101567</v>
      </c>
      <c r="G956" s="17">
        <v>0</v>
      </c>
      <c r="H956" s="1"/>
    </row>
    <row r="957" spans="1:8" x14ac:dyDescent="0.35">
      <c r="A957" s="16" t="s">
        <v>264</v>
      </c>
      <c r="B957" s="3" t="s">
        <v>38</v>
      </c>
      <c r="C957" s="89">
        <v>35000</v>
      </c>
      <c r="D957" s="17">
        <v>15000</v>
      </c>
      <c r="E957" s="17">
        <f t="shared" si="24"/>
        <v>25000</v>
      </c>
      <c r="F957" s="17">
        <v>40000</v>
      </c>
      <c r="G957" s="17">
        <v>40000</v>
      </c>
      <c r="H957" s="1"/>
    </row>
    <row r="958" spans="1:8" x14ac:dyDescent="0.35">
      <c r="A958" s="3" t="s">
        <v>265</v>
      </c>
      <c r="B958" s="3" t="s">
        <v>40</v>
      </c>
      <c r="C958" s="111">
        <v>0</v>
      </c>
      <c r="D958" s="17">
        <v>0</v>
      </c>
      <c r="E958" s="17">
        <f t="shared" si="24"/>
        <v>101567</v>
      </c>
      <c r="F958" s="17">
        <v>101567</v>
      </c>
      <c r="G958" s="17">
        <v>0</v>
      </c>
      <c r="H958" s="1"/>
    </row>
    <row r="959" spans="1:8" x14ac:dyDescent="0.35">
      <c r="A959" s="3" t="s">
        <v>266</v>
      </c>
      <c r="B959" s="3" t="s">
        <v>42</v>
      </c>
      <c r="C959" s="89">
        <v>128615.76</v>
      </c>
      <c r="D959" s="17">
        <v>64583.16</v>
      </c>
      <c r="E959" s="17">
        <f t="shared" si="24"/>
        <v>81673.320000000007</v>
      </c>
      <c r="F959" s="17">
        <v>146256.48000000001</v>
      </c>
      <c r="G959" s="17">
        <v>154762.56</v>
      </c>
      <c r="H959" s="1"/>
    </row>
    <row r="960" spans="1:8" x14ac:dyDescent="0.35">
      <c r="A960" s="3" t="s">
        <v>267</v>
      </c>
      <c r="B960" s="3" t="s">
        <v>44</v>
      </c>
      <c r="C960" s="89">
        <v>9000</v>
      </c>
      <c r="D960" s="17">
        <v>4000</v>
      </c>
      <c r="E960" s="17">
        <f t="shared" si="24"/>
        <v>5600</v>
      </c>
      <c r="F960" s="17">
        <v>9600</v>
      </c>
      <c r="G960" s="17">
        <v>9600</v>
      </c>
      <c r="H960" s="1"/>
    </row>
    <row r="961" spans="1:8" x14ac:dyDescent="0.35">
      <c r="A961" s="16" t="s">
        <v>268</v>
      </c>
      <c r="B961" s="3" t="s">
        <v>46</v>
      </c>
      <c r="C961" s="89">
        <v>12450</v>
      </c>
      <c r="D961" s="17">
        <v>6062.5</v>
      </c>
      <c r="E961" s="17">
        <f t="shared" si="24"/>
        <v>7287.5</v>
      </c>
      <c r="F961" s="17">
        <v>13350</v>
      </c>
      <c r="G961" s="17">
        <v>13650</v>
      </c>
      <c r="H961" s="1"/>
    </row>
    <row r="962" spans="1:8" x14ac:dyDescent="0.35">
      <c r="A962" s="3" t="s">
        <v>269</v>
      </c>
      <c r="B962" s="3" t="s">
        <v>48</v>
      </c>
      <c r="C962" s="89">
        <v>7290.99</v>
      </c>
      <c r="D962" s="17">
        <v>3339.05</v>
      </c>
      <c r="E962" s="17">
        <f t="shared" si="24"/>
        <v>4762.95</v>
      </c>
      <c r="F962" s="17">
        <v>8102</v>
      </c>
      <c r="G962" s="17">
        <v>8393.64</v>
      </c>
      <c r="H962" s="1"/>
    </row>
    <row r="963" spans="1:8" x14ac:dyDescent="0.35">
      <c r="A963" s="16" t="s">
        <v>270</v>
      </c>
      <c r="B963" s="35" t="s">
        <v>50</v>
      </c>
      <c r="C963" s="89">
        <v>83619.820000000007</v>
      </c>
      <c r="D963" s="17">
        <v>0</v>
      </c>
      <c r="E963" s="17">
        <f t="shared" si="24"/>
        <v>40000</v>
      </c>
      <c r="F963" s="17">
        <v>40000</v>
      </c>
      <c r="G963" s="17">
        <v>40000</v>
      </c>
      <c r="H963" s="1"/>
    </row>
    <row r="964" spans="1:8" x14ac:dyDescent="0.35">
      <c r="A964" s="23" t="s">
        <v>51</v>
      </c>
      <c r="B964" s="38"/>
      <c r="C964" s="24">
        <f>SUM(C946:C963)</f>
        <v>1812325.57</v>
      </c>
      <c r="D964" s="24">
        <f>SUM(D946:D963)</f>
        <v>911337.71000000008</v>
      </c>
      <c r="E964" s="24">
        <f>SUM(E946:E963)</f>
        <v>1150908.77</v>
      </c>
      <c r="F964" s="24">
        <f>SUM(F946:F963)</f>
        <v>2062246.48</v>
      </c>
      <c r="G964" s="24">
        <f>SUM(G946:G963)</f>
        <v>2138042.2000000002</v>
      </c>
      <c r="H964" s="1"/>
    </row>
    <row r="965" spans="1:8" x14ac:dyDescent="0.35">
      <c r="A965" s="58" t="s">
        <v>52</v>
      </c>
      <c r="B965" s="58" t="s">
        <v>53</v>
      </c>
      <c r="C965" s="58"/>
      <c r="D965" s="58"/>
      <c r="E965" s="58" t="s">
        <v>54</v>
      </c>
      <c r="F965" s="58"/>
      <c r="G965" s="58"/>
      <c r="H965" s="1"/>
    </row>
    <row r="966" spans="1:8" x14ac:dyDescent="0.35">
      <c r="A966" s="25"/>
      <c r="B966" s="25"/>
      <c r="C966" s="25"/>
      <c r="D966" s="25"/>
      <c r="E966" s="25"/>
      <c r="F966" s="25"/>
      <c r="G966" s="25"/>
      <c r="H966" s="1"/>
    </row>
    <row r="967" spans="1:8" x14ac:dyDescent="0.35">
      <c r="A967" s="25"/>
      <c r="B967" s="25"/>
      <c r="C967" s="25"/>
      <c r="D967" s="25"/>
      <c r="E967" s="25"/>
      <c r="F967" s="25"/>
      <c r="G967" s="25"/>
      <c r="H967" s="1"/>
    </row>
    <row r="968" spans="1:8" x14ac:dyDescent="0.35">
      <c r="A968" s="30" t="s">
        <v>333</v>
      </c>
      <c r="B968" s="220" t="s">
        <v>315</v>
      </c>
      <c r="C968" s="220"/>
      <c r="D968" s="25"/>
      <c r="E968" s="221" t="s">
        <v>316</v>
      </c>
      <c r="F968" s="221"/>
      <c r="G968" s="25"/>
      <c r="H968" s="1"/>
    </row>
    <row r="969" spans="1:8" x14ac:dyDescent="0.35">
      <c r="A969" s="30" t="s">
        <v>281</v>
      </c>
      <c r="B969" s="220" t="s">
        <v>56</v>
      </c>
      <c r="C969" s="220"/>
      <c r="D969" s="25"/>
      <c r="E969" s="220" t="s">
        <v>57</v>
      </c>
      <c r="F969" s="220"/>
      <c r="G969" s="25"/>
      <c r="H969" s="1"/>
    </row>
    <row r="970" spans="1:8" x14ac:dyDescent="0.35">
      <c r="A970" s="25"/>
      <c r="B970" s="25"/>
      <c r="C970" s="25"/>
      <c r="D970" s="25"/>
      <c r="E970" s="25"/>
      <c r="F970" s="25"/>
      <c r="G970" s="25"/>
      <c r="H970" s="1"/>
    </row>
    <row r="971" spans="1:8" x14ac:dyDescent="0.35">
      <c r="H971" s="1"/>
    </row>
    <row r="972" spans="1:8" x14ac:dyDescent="0.35">
      <c r="H972" s="1"/>
    </row>
    <row r="973" spans="1:8" x14ac:dyDescent="0.35">
      <c r="H973" s="1"/>
    </row>
    <row r="974" spans="1:8" x14ac:dyDescent="0.35">
      <c r="H974" s="1"/>
    </row>
    <row r="975" spans="1:8" x14ac:dyDescent="0.35">
      <c r="H975" s="1"/>
    </row>
    <row r="976" spans="1:8" x14ac:dyDescent="0.35">
      <c r="H976" s="1"/>
    </row>
    <row r="977" spans="1:8" x14ac:dyDescent="0.35">
      <c r="A977" s="215" t="s">
        <v>5</v>
      </c>
      <c r="B977" s="7"/>
      <c r="C977" s="2"/>
      <c r="D977" s="217" t="s">
        <v>6</v>
      </c>
      <c r="E977" s="218"/>
      <c r="F977" s="219"/>
      <c r="G977" s="2"/>
      <c r="H977" s="1"/>
    </row>
    <row r="978" spans="1:8" x14ac:dyDescent="0.35">
      <c r="A978" s="216"/>
      <c r="B978" s="6" t="s">
        <v>7</v>
      </c>
      <c r="C978" s="6" t="s">
        <v>8</v>
      </c>
      <c r="D978" s="8" t="s">
        <v>9</v>
      </c>
      <c r="E978" s="8" t="s">
        <v>10</v>
      </c>
      <c r="F978" s="8" t="s">
        <v>11</v>
      </c>
      <c r="G978" s="8" t="s">
        <v>12</v>
      </c>
      <c r="H978" s="1"/>
    </row>
    <row r="979" spans="1:8" x14ac:dyDescent="0.35">
      <c r="A979" s="216"/>
      <c r="B979" s="6" t="s">
        <v>13</v>
      </c>
      <c r="C979" s="6" t="s">
        <v>14</v>
      </c>
      <c r="D979" s="6" t="s">
        <v>15</v>
      </c>
      <c r="E979" s="6" t="s">
        <v>16</v>
      </c>
      <c r="F979" s="41"/>
      <c r="G979" s="8" t="s">
        <v>17</v>
      </c>
      <c r="H979" s="1"/>
    </row>
    <row r="980" spans="1:8" x14ac:dyDescent="0.35">
      <c r="A980" s="11">
        <v>1</v>
      </c>
      <c r="B980" s="11">
        <v>2</v>
      </c>
      <c r="C980" s="11">
        <v>3</v>
      </c>
      <c r="D980" s="11">
        <v>4</v>
      </c>
      <c r="E980" s="11">
        <v>5</v>
      </c>
      <c r="F980" s="12">
        <v>6</v>
      </c>
      <c r="G980" s="11">
        <v>7</v>
      </c>
      <c r="H980" s="1"/>
    </row>
    <row r="981" spans="1:8" x14ac:dyDescent="0.35">
      <c r="A981" s="38" t="s">
        <v>58</v>
      </c>
      <c r="B981" s="16"/>
      <c r="C981" s="17"/>
      <c r="D981" s="17"/>
      <c r="E981" s="17"/>
      <c r="F981" s="17"/>
      <c r="G981" s="17"/>
      <c r="H981" s="1"/>
    </row>
    <row r="982" spans="1:8" x14ac:dyDescent="0.35">
      <c r="A982" s="16" t="s">
        <v>282</v>
      </c>
      <c r="B982" s="3" t="s">
        <v>69</v>
      </c>
      <c r="C982" s="17">
        <v>38100</v>
      </c>
      <c r="D982" s="17">
        <v>3600</v>
      </c>
      <c r="E982" s="17">
        <f>F982-D982</f>
        <v>41400</v>
      </c>
      <c r="F982" s="17">
        <v>45000</v>
      </c>
      <c r="G982" s="112">
        <f>SUM(F982)</f>
        <v>45000</v>
      </c>
      <c r="H982" s="1"/>
    </row>
    <row r="983" spans="1:8" x14ac:dyDescent="0.35">
      <c r="A983" s="16" t="s">
        <v>283</v>
      </c>
      <c r="B983" s="3" t="s">
        <v>69</v>
      </c>
      <c r="C983" s="17">
        <v>10000</v>
      </c>
      <c r="D983" s="17">
        <v>0</v>
      </c>
      <c r="E983" s="17">
        <f>F983-D983</f>
        <v>10000</v>
      </c>
      <c r="F983" s="17">
        <v>10000</v>
      </c>
      <c r="G983" s="17">
        <v>0</v>
      </c>
      <c r="H983" s="1"/>
    </row>
    <row r="984" spans="1:8" x14ac:dyDescent="0.35">
      <c r="A984" s="16" t="s">
        <v>187</v>
      </c>
      <c r="B984" s="3" t="s">
        <v>72</v>
      </c>
      <c r="C984" s="52">
        <v>35100</v>
      </c>
      <c r="D984" s="52">
        <v>9100</v>
      </c>
      <c r="E984" s="52">
        <f>F984-D984</f>
        <v>40900</v>
      </c>
      <c r="F984" s="52">
        <v>50000</v>
      </c>
      <c r="G984" s="112">
        <f>SUM(F984)</f>
        <v>50000</v>
      </c>
      <c r="H984" s="1"/>
    </row>
    <row r="985" spans="1:8" x14ac:dyDescent="0.35">
      <c r="A985" s="16" t="s">
        <v>188</v>
      </c>
      <c r="B985" s="3" t="s">
        <v>72</v>
      </c>
      <c r="C985" s="52">
        <v>0</v>
      </c>
      <c r="D985" s="52">
        <v>0</v>
      </c>
      <c r="E985" s="52">
        <f>F985-D985</f>
        <v>10000</v>
      </c>
      <c r="F985" s="52">
        <v>10000</v>
      </c>
      <c r="G985" s="17">
        <v>0</v>
      </c>
      <c r="H985" s="1"/>
    </row>
    <row r="986" spans="1:8" x14ac:dyDescent="0.35">
      <c r="A986" s="16" t="s">
        <v>274</v>
      </c>
      <c r="B986" s="3" t="s">
        <v>72</v>
      </c>
      <c r="C986" s="52">
        <v>40000</v>
      </c>
      <c r="D986" s="52">
        <v>0</v>
      </c>
      <c r="E986" s="52">
        <f>F986-D986</f>
        <v>40000</v>
      </c>
      <c r="F986" s="52">
        <v>40000</v>
      </c>
      <c r="G986" s="112">
        <v>40000</v>
      </c>
      <c r="H986" s="1"/>
    </row>
    <row r="987" spans="1:8" x14ac:dyDescent="0.35">
      <c r="A987" s="16" t="s">
        <v>284</v>
      </c>
      <c r="B987" s="3"/>
      <c r="C987" s="52">
        <v>502887.29</v>
      </c>
      <c r="D987" s="52">
        <v>0</v>
      </c>
      <c r="E987" s="52">
        <v>0</v>
      </c>
      <c r="F987" s="52">
        <v>0</v>
      </c>
      <c r="G987" s="17">
        <v>0</v>
      </c>
      <c r="H987" s="1"/>
    </row>
    <row r="988" spans="1:8" x14ac:dyDescent="0.35">
      <c r="A988" s="16" t="s">
        <v>285</v>
      </c>
      <c r="B988" s="105" t="s">
        <v>192</v>
      </c>
      <c r="C988" s="52"/>
      <c r="D988" s="52"/>
      <c r="E988" s="52"/>
      <c r="F988" s="52"/>
      <c r="G988" s="17">
        <v>30000</v>
      </c>
      <c r="H988" s="1"/>
    </row>
    <row r="989" spans="1:8" x14ac:dyDescent="0.35">
      <c r="A989" s="16" t="s">
        <v>286</v>
      </c>
      <c r="B989" s="3" t="s">
        <v>76</v>
      </c>
      <c r="C989" s="52">
        <v>43444.87</v>
      </c>
      <c r="D989" s="52">
        <v>15000</v>
      </c>
      <c r="E989" s="52">
        <f t="shared" ref="E989:E995" si="25">F989-D989</f>
        <v>15000</v>
      </c>
      <c r="F989" s="52">
        <v>30000</v>
      </c>
      <c r="G989" s="17">
        <v>220000</v>
      </c>
      <c r="H989" s="1"/>
    </row>
    <row r="990" spans="1:8" x14ac:dyDescent="0.35">
      <c r="A990" s="16" t="s">
        <v>276</v>
      </c>
      <c r="B990" s="3" t="s">
        <v>78</v>
      </c>
      <c r="C990" s="52">
        <v>2497</v>
      </c>
      <c r="D990" s="52">
        <v>6975.53</v>
      </c>
      <c r="E990" s="52">
        <f t="shared" si="25"/>
        <v>224.47000000000025</v>
      </c>
      <c r="F990" s="52">
        <v>7200</v>
      </c>
      <c r="G990" s="17">
        <v>7200</v>
      </c>
      <c r="H990" s="1"/>
    </row>
    <row r="991" spans="1:8" x14ac:dyDescent="0.35">
      <c r="A991" s="54" t="s">
        <v>200</v>
      </c>
      <c r="B991" s="3" t="s">
        <v>125</v>
      </c>
      <c r="C991" s="52">
        <v>96133.36</v>
      </c>
      <c r="D991" s="52">
        <v>67067</v>
      </c>
      <c r="E991" s="52">
        <f t="shared" si="25"/>
        <v>112933</v>
      </c>
      <c r="F991" s="52">
        <v>180000</v>
      </c>
      <c r="G991" s="17">
        <v>180000</v>
      </c>
      <c r="H991" s="1"/>
    </row>
    <row r="992" spans="1:8" x14ac:dyDescent="0.35">
      <c r="A992" s="16" t="s">
        <v>287</v>
      </c>
      <c r="B992" s="105" t="s">
        <v>288</v>
      </c>
      <c r="C992" s="52">
        <v>1150310.3899999999</v>
      </c>
      <c r="D992" s="52">
        <v>534990.65</v>
      </c>
      <c r="E992" s="52">
        <f t="shared" si="25"/>
        <v>685009.35</v>
      </c>
      <c r="F992" s="52">
        <v>1220000</v>
      </c>
      <c r="G992" s="17">
        <f>SUM(F992)</f>
        <v>1220000</v>
      </c>
      <c r="H992" s="1"/>
    </row>
    <row r="993" spans="1:9" x14ac:dyDescent="0.35">
      <c r="A993" s="3" t="s">
        <v>199</v>
      </c>
      <c r="B993" s="16" t="s">
        <v>84</v>
      </c>
      <c r="C993" s="17">
        <v>5550</v>
      </c>
      <c r="D993" s="17">
        <v>32450</v>
      </c>
      <c r="E993" s="17">
        <f>F993-D993</f>
        <v>277550</v>
      </c>
      <c r="F993" s="17">
        <v>310000</v>
      </c>
      <c r="G993" s="17">
        <v>350000</v>
      </c>
      <c r="H993" s="1"/>
    </row>
    <row r="994" spans="1:9" x14ac:dyDescent="0.35">
      <c r="A994" s="16" t="s">
        <v>289</v>
      </c>
      <c r="B994" s="105" t="s">
        <v>128</v>
      </c>
      <c r="C994" s="17">
        <v>398932.5</v>
      </c>
      <c r="D994" s="17">
        <v>496683</v>
      </c>
      <c r="E994" s="17">
        <f t="shared" si="25"/>
        <v>155317</v>
      </c>
      <c r="F994" s="17">
        <v>652000</v>
      </c>
      <c r="G994" s="17">
        <f>SUM(F994)</f>
        <v>652000</v>
      </c>
      <c r="H994" s="1"/>
    </row>
    <row r="995" spans="1:9" x14ac:dyDescent="0.35">
      <c r="A995" s="16" t="s">
        <v>202</v>
      </c>
      <c r="B995" s="3" t="s">
        <v>100</v>
      </c>
      <c r="C995" s="17">
        <v>38731.370000000003</v>
      </c>
      <c r="D995" s="17">
        <v>15350.1</v>
      </c>
      <c r="E995" s="17">
        <f t="shared" si="25"/>
        <v>36889.9</v>
      </c>
      <c r="F995" s="17">
        <v>52240</v>
      </c>
      <c r="G995" s="17">
        <f>SUM(F995)</f>
        <v>52240</v>
      </c>
      <c r="H995" s="1"/>
    </row>
    <row r="996" spans="1:9" x14ac:dyDescent="0.35">
      <c r="A996" s="38" t="s">
        <v>237</v>
      </c>
      <c r="B996" s="84"/>
      <c r="C996" s="113">
        <f>SUM(C982:C995)</f>
        <v>2361686.7800000003</v>
      </c>
      <c r="D996" s="113">
        <f>SUM(D982:D995)</f>
        <v>1181216.2800000003</v>
      </c>
      <c r="E996" s="113">
        <f>SUM(E982:E995)</f>
        <v>1425223.7199999997</v>
      </c>
      <c r="F996" s="114">
        <f>SUM(F982:F995)</f>
        <v>2606440</v>
      </c>
      <c r="G996" s="115">
        <f>SUM(G982:G995)</f>
        <v>2846440</v>
      </c>
      <c r="H996" s="1"/>
    </row>
    <row r="997" spans="1:9" x14ac:dyDescent="0.35">
      <c r="A997" s="38" t="s">
        <v>106</v>
      </c>
      <c r="B997" s="116"/>
      <c r="C997" s="29"/>
      <c r="D997" s="29"/>
      <c r="E997" s="29"/>
      <c r="F997" s="29"/>
      <c r="G997" s="117"/>
      <c r="H997" s="1"/>
    </row>
    <row r="998" spans="1:9" x14ac:dyDescent="0.35">
      <c r="A998" s="38" t="s">
        <v>107</v>
      </c>
      <c r="B998" s="37"/>
      <c r="C998" s="18"/>
      <c r="D998" s="18"/>
      <c r="E998" s="18"/>
      <c r="F998" s="18"/>
      <c r="G998" s="118"/>
      <c r="H998" s="1"/>
    </row>
    <row r="999" spans="1:9" x14ac:dyDescent="0.35">
      <c r="A999" s="16" t="s">
        <v>290</v>
      </c>
      <c r="B999" s="16"/>
      <c r="C999" s="17"/>
      <c r="D999" s="17"/>
      <c r="E999" s="17"/>
      <c r="F999" s="17"/>
      <c r="G999" s="119"/>
      <c r="H999" s="1"/>
    </row>
    <row r="1000" spans="1:9" x14ac:dyDescent="0.35">
      <c r="A1000" s="103" t="s">
        <v>133</v>
      </c>
      <c r="B1000" s="16" t="s">
        <v>109</v>
      </c>
      <c r="C1000" s="17">
        <v>17130</v>
      </c>
      <c r="D1000" s="17">
        <v>24195</v>
      </c>
      <c r="E1000" s="17">
        <f>F1000-D1000</f>
        <v>805</v>
      </c>
      <c r="F1000" s="17">
        <v>25000</v>
      </c>
      <c r="G1000" s="17">
        <v>25000</v>
      </c>
      <c r="H1000" s="25"/>
      <c r="I1000" s="5"/>
    </row>
    <row r="1001" spans="1:9" x14ac:dyDescent="0.35">
      <c r="A1001" s="38" t="s">
        <v>159</v>
      </c>
      <c r="B1001" s="16"/>
      <c r="C1001" s="89">
        <f>SUM(C1000)</f>
        <v>17130</v>
      </c>
      <c r="D1001" s="89">
        <f>SUM(D1000)</f>
        <v>24195</v>
      </c>
      <c r="E1001" s="89">
        <f>F1001-D1001</f>
        <v>805</v>
      </c>
      <c r="F1001" s="89">
        <f>SUM(F1000)</f>
        <v>25000</v>
      </c>
      <c r="G1001" s="112">
        <f>SUM(G1000)</f>
        <v>25000</v>
      </c>
      <c r="H1001" s="1"/>
    </row>
    <row r="1002" spans="1:9" x14ac:dyDescent="0.35">
      <c r="A1002" s="38" t="s">
        <v>111</v>
      </c>
      <c r="B1002" s="38"/>
      <c r="C1002" s="24">
        <f>C964+C996+C1001</f>
        <v>4191142.3500000006</v>
      </c>
      <c r="D1002" s="24">
        <f>D964+D996+D1001</f>
        <v>2116748.9900000002</v>
      </c>
      <c r="E1002" s="24">
        <f>E964+E996+E1001</f>
        <v>2576937.4899999998</v>
      </c>
      <c r="F1002" s="24">
        <f>F964+F996+F1001</f>
        <v>4693686.4800000004</v>
      </c>
      <c r="G1002" s="24">
        <f>G964+G996+G1001</f>
        <v>5009482.2</v>
      </c>
      <c r="H1002" s="1"/>
    </row>
    <row r="1003" spans="1:9" s="5" customFormat="1" x14ac:dyDescent="0.35">
      <c r="A1003" s="58" t="s">
        <v>52</v>
      </c>
      <c r="B1003" s="58" t="s">
        <v>53</v>
      </c>
      <c r="C1003" s="58"/>
      <c r="D1003" s="58"/>
      <c r="E1003" s="58" t="s">
        <v>54</v>
      </c>
      <c r="F1003" s="58"/>
      <c r="G1003" s="120"/>
      <c r="H1003" s="1"/>
      <c r="I1003"/>
    </row>
    <row r="1004" spans="1:9" s="5" customFormat="1" x14ac:dyDescent="0.35">
      <c r="A1004" s="25"/>
      <c r="B1004" s="25"/>
      <c r="C1004" s="25"/>
      <c r="D1004" s="25"/>
      <c r="E1004" s="25"/>
      <c r="F1004" s="25"/>
      <c r="G1004" s="25"/>
      <c r="H1004" s="1"/>
      <c r="I1004"/>
    </row>
    <row r="1005" spans="1:9" s="5" customFormat="1" x14ac:dyDescent="0.35">
      <c r="A1005" s="25"/>
      <c r="B1005" s="25"/>
      <c r="C1005" s="25"/>
      <c r="D1005" s="25"/>
      <c r="E1005" s="25"/>
      <c r="F1005" s="25"/>
      <c r="G1005" s="25"/>
      <c r="H1005" s="1"/>
      <c r="I1005"/>
    </row>
    <row r="1006" spans="1:9" s="5" customFormat="1" x14ac:dyDescent="0.35">
      <c r="A1006" s="30" t="s">
        <v>333</v>
      </c>
      <c r="B1006" s="220" t="s">
        <v>315</v>
      </c>
      <c r="C1006" s="220"/>
      <c r="D1006" s="25"/>
      <c r="E1006" s="221" t="s">
        <v>316</v>
      </c>
      <c r="F1006" s="221"/>
      <c r="G1006" s="25"/>
      <c r="H1006" s="1"/>
      <c r="I1006"/>
    </row>
    <row r="1007" spans="1:9" s="5" customFormat="1" x14ac:dyDescent="0.35">
      <c r="A1007" s="30" t="s">
        <v>281</v>
      </c>
      <c r="B1007" s="220" t="s">
        <v>56</v>
      </c>
      <c r="C1007" s="220"/>
      <c r="D1007" s="25"/>
      <c r="E1007" s="220" t="s">
        <v>57</v>
      </c>
      <c r="F1007" s="220"/>
      <c r="G1007" s="25"/>
      <c r="H1007" s="1"/>
      <c r="I1007"/>
    </row>
    <row r="1008" spans="1:9" s="5" customFormat="1" x14ac:dyDescent="0.35">
      <c r="A1008" s="25"/>
      <c r="B1008" s="25"/>
      <c r="C1008" s="25"/>
      <c r="D1008" s="25"/>
      <c r="E1008" s="25"/>
      <c r="F1008" s="25"/>
      <c r="G1008" s="25"/>
      <c r="H1008" s="1"/>
      <c r="I1008"/>
    </row>
    <row r="1009" spans="1:9" s="5" customFormat="1" x14ac:dyDescent="0.35">
      <c r="A1009" s="25"/>
      <c r="B1009" s="25"/>
      <c r="C1009" s="25"/>
      <c r="D1009" s="25"/>
      <c r="E1009" s="25"/>
      <c r="F1009" s="25"/>
      <c r="G1009" s="25"/>
      <c r="H1009" s="1"/>
      <c r="I1009"/>
    </row>
    <row r="1010" spans="1:9" s="5" customFormat="1" x14ac:dyDescent="0.35">
      <c r="A1010" s="25"/>
      <c r="B1010" s="25"/>
      <c r="C1010" s="25"/>
      <c r="D1010" s="25"/>
      <c r="E1010" s="25"/>
      <c r="F1010" s="25"/>
      <c r="G1010" s="25"/>
      <c r="H1010" s="1"/>
      <c r="I1010"/>
    </row>
    <row r="1011" spans="1:9" s="5" customFormat="1" x14ac:dyDescent="0.35">
      <c r="A1011" s="25"/>
      <c r="B1011" s="25"/>
      <c r="C1011" s="25"/>
      <c r="D1011" s="25"/>
      <c r="E1011" s="25"/>
      <c r="F1011" s="25"/>
      <c r="G1011" s="25"/>
      <c r="H1011" s="1"/>
      <c r="I1011"/>
    </row>
    <row r="1012" spans="1:9" s="5" customFormat="1" x14ac:dyDescent="0.35">
      <c r="A1012" s="25"/>
      <c r="B1012" s="25"/>
      <c r="C1012" s="25"/>
      <c r="D1012" s="25"/>
      <c r="E1012" s="25"/>
      <c r="F1012" s="25"/>
      <c r="G1012" s="25"/>
      <c r="H1012" s="1"/>
      <c r="I1012"/>
    </row>
    <row r="1013" spans="1:9" s="5" customFormat="1" x14ac:dyDescent="0.35">
      <c r="A1013" s="25"/>
      <c r="B1013" s="25"/>
      <c r="C1013" s="25"/>
      <c r="D1013" s="25"/>
      <c r="E1013" s="25"/>
      <c r="F1013" s="25"/>
      <c r="G1013" s="25"/>
      <c r="H1013" s="1"/>
      <c r="I1013"/>
    </row>
    <row r="1014" spans="1:9" s="5" customFormat="1" x14ac:dyDescent="0.35">
      <c r="A1014" s="25"/>
      <c r="B1014" s="25"/>
      <c r="C1014" s="25"/>
      <c r="D1014" s="25"/>
      <c r="E1014" s="25"/>
      <c r="F1014" s="25"/>
      <c r="G1014" s="25"/>
      <c r="H1014" s="1"/>
      <c r="I1014"/>
    </row>
    <row r="1015" spans="1:9" s="5" customFormat="1" x14ac:dyDescent="0.35">
      <c r="A1015" s="25"/>
      <c r="B1015" s="25"/>
      <c r="C1015" s="25"/>
      <c r="D1015" s="25"/>
      <c r="E1015" s="25"/>
      <c r="F1015" s="25"/>
      <c r="G1015" s="25"/>
      <c r="H1015" s="1"/>
      <c r="I1015"/>
    </row>
    <row r="1016" spans="1:9" s="5" customFormat="1" x14ac:dyDescent="0.35">
      <c r="A1016" s="25"/>
      <c r="B1016" s="25"/>
      <c r="C1016" s="25"/>
      <c r="D1016" s="25"/>
      <c r="E1016" s="25"/>
      <c r="F1016" s="25"/>
      <c r="G1016" s="25"/>
      <c r="H1016" s="1"/>
      <c r="I1016"/>
    </row>
    <row r="1017" spans="1:9" s="5" customFormat="1" x14ac:dyDescent="0.35">
      <c r="A1017" s="25"/>
      <c r="B1017" s="25"/>
      <c r="C1017" s="25"/>
      <c r="D1017" s="25"/>
      <c r="E1017" s="25"/>
      <c r="F1017" s="25"/>
      <c r="G1017" s="25"/>
      <c r="H1017" s="1"/>
      <c r="I1017"/>
    </row>
    <row r="1018" spans="1:9" x14ac:dyDescent="0.35">
      <c r="A1018" s="1"/>
      <c r="B1018" s="1"/>
      <c r="C1018" s="1"/>
      <c r="D1018" s="1"/>
      <c r="E1018" s="1"/>
      <c r="F1018" s="1"/>
      <c r="G1018" s="1"/>
      <c r="H1018" s="1"/>
    </row>
    <row r="1019" spans="1:9" x14ac:dyDescent="0.35">
      <c r="A1019" s="213" t="s">
        <v>1</v>
      </c>
      <c r="B1019" s="213"/>
      <c r="C1019" s="213"/>
      <c r="D1019" s="213"/>
      <c r="E1019" s="213"/>
      <c r="F1019" s="213"/>
      <c r="G1019" s="213"/>
      <c r="H1019" s="1"/>
    </row>
    <row r="1020" spans="1:9" x14ac:dyDescent="0.35">
      <c r="A1020" s="213" t="s">
        <v>2</v>
      </c>
      <c r="B1020" s="213"/>
      <c r="C1020" s="213"/>
      <c r="D1020" s="213"/>
      <c r="E1020" s="213"/>
      <c r="F1020" s="213"/>
      <c r="G1020" s="213"/>
      <c r="H1020" s="1"/>
    </row>
    <row r="1021" spans="1:9" x14ac:dyDescent="0.35">
      <c r="A1021" s="1"/>
      <c r="B1021" s="1"/>
      <c r="C1021" s="1"/>
      <c r="D1021" s="1"/>
      <c r="E1021" s="1"/>
      <c r="F1021" s="1"/>
      <c r="G1021" s="1"/>
      <c r="H1021" s="1"/>
    </row>
    <row r="1022" spans="1:9" x14ac:dyDescent="0.35">
      <c r="A1022" s="1" t="s">
        <v>291</v>
      </c>
      <c r="B1022" s="1"/>
      <c r="C1022" s="1"/>
      <c r="D1022" s="1"/>
      <c r="E1022" s="1"/>
      <c r="F1022" s="1"/>
      <c r="G1022" s="1"/>
      <c r="H1022" s="1"/>
    </row>
    <row r="1023" spans="1:9" x14ac:dyDescent="0.35">
      <c r="A1023" s="16"/>
      <c r="B1023" s="16"/>
      <c r="C1023" s="16"/>
      <c r="D1023" s="37"/>
      <c r="E1023" s="14"/>
      <c r="F1023" s="15"/>
      <c r="G1023" s="16"/>
      <c r="H1023" s="1"/>
    </row>
    <row r="1024" spans="1:9" x14ac:dyDescent="0.35">
      <c r="A1024" s="215" t="s">
        <v>5</v>
      </c>
      <c r="B1024" s="7"/>
      <c r="C1024" s="2"/>
      <c r="D1024" s="217" t="s">
        <v>6</v>
      </c>
      <c r="E1024" s="218"/>
      <c r="F1024" s="219"/>
      <c r="G1024" s="2"/>
      <c r="H1024" s="1"/>
    </row>
    <row r="1025" spans="1:8" x14ac:dyDescent="0.35">
      <c r="A1025" s="216"/>
      <c r="B1025" s="6" t="s">
        <v>7</v>
      </c>
      <c r="C1025" s="6" t="s">
        <v>8</v>
      </c>
      <c r="D1025" s="8" t="s">
        <v>9</v>
      </c>
      <c r="E1025" s="8" t="s">
        <v>10</v>
      </c>
      <c r="F1025" s="9" t="s">
        <v>11</v>
      </c>
      <c r="G1025" s="8" t="s">
        <v>12</v>
      </c>
      <c r="H1025" s="1"/>
    </row>
    <row r="1026" spans="1:8" x14ac:dyDescent="0.35">
      <c r="A1026" s="216"/>
      <c r="B1026" s="6" t="s">
        <v>13</v>
      </c>
      <c r="C1026" s="6" t="s">
        <v>14</v>
      </c>
      <c r="D1026" s="6" t="s">
        <v>15</v>
      </c>
      <c r="E1026" s="6" t="s">
        <v>16</v>
      </c>
      <c r="F1026" s="4"/>
      <c r="G1026" s="8" t="s">
        <v>17</v>
      </c>
      <c r="H1026" s="1"/>
    </row>
    <row r="1027" spans="1:8" x14ac:dyDescent="0.35">
      <c r="A1027" s="11">
        <v>1</v>
      </c>
      <c r="B1027" s="11">
        <v>2</v>
      </c>
      <c r="C1027" s="11">
        <v>3</v>
      </c>
      <c r="D1027" s="11">
        <v>4</v>
      </c>
      <c r="E1027" s="11">
        <v>5</v>
      </c>
      <c r="F1027" s="12">
        <v>6</v>
      </c>
      <c r="G1027" s="11">
        <v>7</v>
      </c>
      <c r="H1027" s="1"/>
    </row>
    <row r="1028" spans="1:8" x14ac:dyDescent="0.35">
      <c r="A1028" s="38" t="s">
        <v>58</v>
      </c>
      <c r="B1028" s="78"/>
      <c r="C1028" s="78"/>
      <c r="D1028" s="78"/>
      <c r="E1028" s="78"/>
      <c r="F1028" s="80"/>
      <c r="G1028" s="78"/>
      <c r="H1028" s="1"/>
    </row>
    <row r="1029" spans="1:8" x14ac:dyDescent="0.35">
      <c r="A1029" s="16" t="s">
        <v>292</v>
      </c>
      <c r="B1029" s="3" t="s">
        <v>72</v>
      </c>
      <c r="C1029" s="52">
        <v>39980</v>
      </c>
      <c r="D1029" s="52">
        <v>15080</v>
      </c>
      <c r="E1029" s="52">
        <f>F1029-D1029</f>
        <v>14920</v>
      </c>
      <c r="F1029" s="52">
        <v>30000</v>
      </c>
      <c r="G1029" s="99">
        <f>SUM(F1029)</f>
        <v>30000</v>
      </c>
      <c r="H1029" s="1"/>
    </row>
    <row r="1030" spans="1:8" x14ac:dyDescent="0.35">
      <c r="A1030" s="16" t="s">
        <v>213</v>
      </c>
      <c r="B1030" s="3" t="s">
        <v>72</v>
      </c>
      <c r="C1030" s="52">
        <v>59961</v>
      </c>
      <c r="D1030" s="52">
        <v>12946</v>
      </c>
      <c r="E1030" s="52">
        <f>F1030-D1030</f>
        <v>17054</v>
      </c>
      <c r="F1030" s="52">
        <v>30000</v>
      </c>
      <c r="G1030" s="99">
        <f>SUM(F1030)</f>
        <v>30000</v>
      </c>
      <c r="H1030" s="1"/>
    </row>
    <row r="1031" spans="1:8" x14ac:dyDescent="0.35">
      <c r="A1031" s="16" t="s">
        <v>250</v>
      </c>
      <c r="B1031" s="3" t="s">
        <v>76</v>
      </c>
      <c r="C1031" s="52">
        <v>102600</v>
      </c>
      <c r="D1031" s="52">
        <v>60000</v>
      </c>
      <c r="E1031" s="52">
        <f>F1031-D1031</f>
        <v>20000</v>
      </c>
      <c r="F1031" s="52">
        <v>80000</v>
      </c>
      <c r="G1031" s="52">
        <v>80000</v>
      </c>
      <c r="H1031" s="1"/>
    </row>
    <row r="1032" spans="1:8" x14ac:dyDescent="0.35">
      <c r="A1032" s="16" t="s">
        <v>219</v>
      </c>
      <c r="B1032" s="3" t="s">
        <v>78</v>
      </c>
      <c r="C1032" s="52">
        <v>4078.21</v>
      </c>
      <c r="D1032" s="52">
        <v>0</v>
      </c>
      <c r="E1032" s="52">
        <v>0</v>
      </c>
      <c r="F1032" s="52">
        <v>0</v>
      </c>
      <c r="G1032" s="52">
        <v>0</v>
      </c>
      <c r="H1032" s="1"/>
    </row>
    <row r="1033" spans="1:8" x14ac:dyDescent="0.35">
      <c r="A1033" s="3" t="s">
        <v>79</v>
      </c>
      <c r="B1033" s="16" t="s">
        <v>80</v>
      </c>
      <c r="C1033" s="52">
        <v>0</v>
      </c>
      <c r="D1033" s="52">
        <v>9948</v>
      </c>
      <c r="E1033" s="52">
        <f>F1033-D1033</f>
        <v>9252</v>
      </c>
      <c r="F1033" s="52">
        <v>19200</v>
      </c>
      <c r="G1033" s="52">
        <v>19200</v>
      </c>
      <c r="H1033" s="1"/>
    </row>
    <row r="1034" spans="1:8" x14ac:dyDescent="0.35">
      <c r="A1034" s="16" t="s">
        <v>277</v>
      </c>
      <c r="B1034" s="46" t="s">
        <v>128</v>
      </c>
      <c r="C1034" s="17">
        <v>0</v>
      </c>
      <c r="D1034" s="17">
        <v>38340</v>
      </c>
      <c r="E1034" s="17">
        <f>F1034-D1034</f>
        <v>21660</v>
      </c>
      <c r="F1034" s="17">
        <v>60000</v>
      </c>
      <c r="G1034" s="17">
        <v>60000</v>
      </c>
      <c r="H1034" s="1"/>
    </row>
    <row r="1035" spans="1:8" x14ac:dyDescent="0.35">
      <c r="A1035" s="70" t="s">
        <v>236</v>
      </c>
      <c r="B1035" s="16" t="s">
        <v>100</v>
      </c>
      <c r="C1035" s="48">
        <v>66000</v>
      </c>
      <c r="D1035" s="48">
        <v>18000</v>
      </c>
      <c r="E1035" s="48">
        <f>F1035-D1035</f>
        <v>48000</v>
      </c>
      <c r="F1035" s="17">
        <v>66000</v>
      </c>
      <c r="G1035" s="17">
        <v>66000</v>
      </c>
      <c r="H1035" s="1"/>
    </row>
    <row r="1036" spans="1:8" x14ac:dyDescent="0.35">
      <c r="A1036" s="38" t="s">
        <v>237</v>
      </c>
      <c r="C1036" s="102">
        <f>SUM(C1029:C1035)</f>
        <v>272619.20999999996</v>
      </c>
      <c r="D1036" s="24">
        <f>SUM(D1029:D1035)</f>
        <v>154314</v>
      </c>
      <c r="E1036" s="24">
        <f>SUM(E1029:E1035)</f>
        <v>130886</v>
      </c>
      <c r="F1036" s="24">
        <f>SUM(F1029:F1035)</f>
        <v>285200</v>
      </c>
      <c r="G1036" s="24">
        <f>SUM(G1029:G1035)</f>
        <v>285200</v>
      </c>
      <c r="H1036" s="1"/>
    </row>
    <row r="1037" spans="1:8" x14ac:dyDescent="0.35">
      <c r="A1037" s="13" t="s">
        <v>106</v>
      </c>
      <c r="B1037" s="14"/>
      <c r="C1037" s="14"/>
      <c r="D1037" s="18"/>
      <c r="E1037" s="18"/>
      <c r="F1037" s="19"/>
      <c r="G1037" s="3"/>
      <c r="H1037" s="1"/>
    </row>
    <row r="1038" spans="1:8" x14ac:dyDescent="0.35">
      <c r="A1038" s="38" t="s">
        <v>107</v>
      </c>
      <c r="B1038" s="16"/>
      <c r="C1038" s="17">
        <v>0</v>
      </c>
      <c r="D1038" s="17">
        <v>0</v>
      </c>
      <c r="E1038" s="17">
        <v>0</v>
      </c>
      <c r="F1038" s="17">
        <v>0</v>
      </c>
      <c r="G1038" s="17">
        <v>0</v>
      </c>
      <c r="H1038" s="1"/>
    </row>
    <row r="1039" spans="1:8" x14ac:dyDescent="0.35">
      <c r="A1039" s="38" t="s">
        <v>111</v>
      </c>
      <c r="B1039" s="38"/>
      <c r="C1039" s="24">
        <f>C1036</f>
        <v>272619.20999999996</v>
      </c>
      <c r="D1039" s="24">
        <f>SUM(D1036:D1038)</f>
        <v>154314</v>
      </c>
      <c r="E1039" s="24">
        <f>SUM(E1036:E1038)</f>
        <v>130886</v>
      </c>
      <c r="F1039" s="24">
        <f>SUM(F1036)</f>
        <v>285200</v>
      </c>
      <c r="G1039" s="102">
        <f>SUM(F1039)</f>
        <v>285200</v>
      </c>
      <c r="H1039" s="1"/>
    </row>
    <row r="1040" spans="1:8" x14ac:dyDescent="0.35">
      <c r="A1040" s="58" t="s">
        <v>52</v>
      </c>
      <c r="B1040" s="58" t="s">
        <v>53</v>
      </c>
      <c r="C1040" s="58"/>
      <c r="D1040" s="58"/>
      <c r="E1040" s="58" t="s">
        <v>54</v>
      </c>
      <c r="F1040" s="58"/>
      <c r="G1040" s="58"/>
      <c r="H1040" s="1"/>
    </row>
    <row r="1041" spans="1:8" x14ac:dyDescent="0.35">
      <c r="A1041" s="25"/>
      <c r="B1041" s="25"/>
      <c r="C1041" s="25"/>
      <c r="D1041" s="25"/>
      <c r="E1041" s="25"/>
      <c r="F1041" s="25"/>
      <c r="G1041" s="25"/>
      <c r="H1041" s="1"/>
    </row>
    <row r="1042" spans="1:8" x14ac:dyDescent="0.35">
      <c r="A1042" s="25"/>
      <c r="B1042" s="25"/>
      <c r="C1042" s="25"/>
      <c r="D1042" s="25"/>
      <c r="E1042" s="25"/>
      <c r="F1042" s="25"/>
      <c r="G1042" s="25"/>
      <c r="H1042" s="1"/>
    </row>
    <row r="1043" spans="1:8" x14ac:dyDescent="0.35">
      <c r="A1043" s="121" t="s">
        <v>334</v>
      </c>
      <c r="B1043" s="220" t="s">
        <v>315</v>
      </c>
      <c r="C1043" s="220"/>
      <c r="D1043" s="25"/>
      <c r="E1043" s="221" t="s">
        <v>316</v>
      </c>
      <c r="F1043" s="221"/>
      <c r="G1043" s="25"/>
      <c r="H1043" s="1"/>
    </row>
    <row r="1044" spans="1:8" x14ac:dyDescent="0.35">
      <c r="A1044" s="122" t="s">
        <v>293</v>
      </c>
      <c r="B1044" s="220" t="s">
        <v>56</v>
      </c>
      <c r="C1044" s="220"/>
      <c r="D1044" s="25"/>
      <c r="E1044" s="220" t="s">
        <v>57</v>
      </c>
      <c r="F1044" s="220"/>
      <c r="G1044" s="25"/>
      <c r="H1044" s="1"/>
    </row>
    <row r="1045" spans="1:8" x14ac:dyDescent="0.35">
      <c r="A1045" s="50" t="s">
        <v>294</v>
      </c>
      <c r="B1045" s="25"/>
      <c r="C1045" s="25"/>
      <c r="D1045" s="25"/>
      <c r="E1045" s="25"/>
      <c r="F1045" s="25"/>
      <c r="G1045" s="25"/>
      <c r="H1045" s="1"/>
    </row>
    <row r="1046" spans="1:8" x14ac:dyDescent="0.35">
      <c r="D1046" s="25"/>
      <c r="G1046" s="25"/>
      <c r="H1046" s="45"/>
    </row>
    <row r="1047" spans="1:8" x14ac:dyDescent="0.35">
      <c r="D1047" s="25"/>
      <c r="G1047" s="25"/>
      <c r="H1047" s="1"/>
    </row>
    <row r="1048" spans="1:8" x14ac:dyDescent="0.35">
      <c r="B1048" s="25"/>
      <c r="C1048" s="25"/>
      <c r="D1048" s="25"/>
      <c r="E1048" s="25"/>
      <c r="F1048" s="25"/>
      <c r="G1048" s="25"/>
      <c r="H1048" s="1"/>
    </row>
    <row r="1049" spans="1:8" x14ac:dyDescent="0.35">
      <c r="A1049" s="1"/>
      <c r="B1049" s="1"/>
      <c r="C1049" s="1"/>
      <c r="D1049" s="1"/>
      <c r="E1049" s="1"/>
      <c r="F1049" s="1"/>
      <c r="G1049" s="1"/>
      <c r="H1049" s="1"/>
    </row>
    <row r="1050" spans="1:8" x14ac:dyDescent="0.35">
      <c r="A1050" s="1" t="s">
        <v>0</v>
      </c>
      <c r="B1050" s="1"/>
      <c r="C1050" s="1"/>
      <c r="D1050" s="1"/>
      <c r="E1050" s="1"/>
      <c r="F1050" s="1"/>
      <c r="G1050" s="1"/>
      <c r="H1050" s="1"/>
    </row>
    <row r="1051" spans="1:8" x14ac:dyDescent="0.35">
      <c r="A1051" s="1"/>
      <c r="B1051" s="1"/>
      <c r="C1051" s="1"/>
      <c r="D1051" s="1"/>
      <c r="E1051" s="1"/>
      <c r="F1051" s="1"/>
      <c r="G1051" s="1"/>
      <c r="H1051" s="1"/>
    </row>
    <row r="1052" spans="1:8" x14ac:dyDescent="0.35">
      <c r="A1052" s="213" t="s">
        <v>1</v>
      </c>
      <c r="B1052" s="213"/>
      <c r="C1052" s="213"/>
      <c r="D1052" s="213"/>
      <c r="E1052" s="213"/>
      <c r="F1052" s="213"/>
      <c r="G1052" s="213"/>
      <c r="H1052" s="1"/>
    </row>
    <row r="1053" spans="1:8" x14ac:dyDescent="0.35">
      <c r="A1053" s="213" t="s">
        <v>2</v>
      </c>
      <c r="B1053" s="213"/>
      <c r="C1053" s="213"/>
      <c r="D1053" s="213"/>
      <c r="E1053" s="213"/>
      <c r="F1053" s="213"/>
      <c r="G1053" s="213"/>
      <c r="H1053" s="1"/>
    </row>
    <row r="1054" spans="1:8" x14ac:dyDescent="0.35">
      <c r="A1054" s="1"/>
      <c r="B1054" s="1"/>
      <c r="C1054" s="1"/>
      <c r="D1054" s="1"/>
      <c r="E1054" s="1"/>
      <c r="F1054" s="1"/>
      <c r="G1054" s="1"/>
      <c r="H1054" s="1"/>
    </row>
    <row r="1055" spans="1:8" x14ac:dyDescent="0.35">
      <c r="A1055" s="1" t="s">
        <v>295</v>
      </c>
      <c r="B1055" s="1"/>
      <c r="C1055" s="1"/>
      <c r="D1055" s="1"/>
      <c r="E1055" s="1"/>
      <c r="F1055" s="1"/>
      <c r="G1055" s="1"/>
      <c r="H1055" s="1"/>
    </row>
    <row r="1056" spans="1:8" x14ac:dyDescent="0.35">
      <c r="A1056" s="16"/>
      <c r="B1056" s="16"/>
      <c r="C1056" s="16"/>
      <c r="D1056" s="37"/>
      <c r="E1056" s="14"/>
      <c r="F1056" s="15"/>
      <c r="G1056" s="16"/>
      <c r="H1056" s="1"/>
    </row>
    <row r="1057" spans="1:8" x14ac:dyDescent="0.35">
      <c r="A1057" s="215" t="s">
        <v>5</v>
      </c>
      <c r="B1057" s="7"/>
      <c r="C1057" s="2"/>
      <c r="D1057" s="217" t="s">
        <v>6</v>
      </c>
      <c r="E1057" s="218"/>
      <c r="F1057" s="219"/>
      <c r="G1057" s="2"/>
      <c r="H1057" s="1"/>
    </row>
    <row r="1058" spans="1:8" x14ac:dyDescent="0.35">
      <c r="A1058" s="216"/>
      <c r="B1058" s="6" t="s">
        <v>7</v>
      </c>
      <c r="C1058" s="6" t="s">
        <v>8</v>
      </c>
      <c r="D1058" s="8" t="s">
        <v>9</v>
      </c>
      <c r="E1058" s="8" t="s">
        <v>10</v>
      </c>
      <c r="F1058" s="9" t="s">
        <v>11</v>
      </c>
      <c r="G1058" s="8" t="s">
        <v>12</v>
      </c>
      <c r="H1058" s="1"/>
    </row>
    <row r="1059" spans="1:8" x14ac:dyDescent="0.35">
      <c r="A1059" s="216"/>
      <c r="B1059" s="6" t="s">
        <v>13</v>
      </c>
      <c r="C1059" s="6" t="s">
        <v>14</v>
      </c>
      <c r="D1059" s="6" t="s">
        <v>15</v>
      </c>
      <c r="E1059" s="6" t="s">
        <v>16</v>
      </c>
      <c r="F1059" s="4"/>
      <c r="G1059" s="8" t="s">
        <v>17</v>
      </c>
      <c r="H1059" s="1"/>
    </row>
    <row r="1060" spans="1:8" x14ac:dyDescent="0.35">
      <c r="A1060" s="11">
        <v>1</v>
      </c>
      <c r="B1060" s="11">
        <v>2</v>
      </c>
      <c r="C1060" s="11">
        <v>3</v>
      </c>
      <c r="D1060" s="11">
        <v>4</v>
      </c>
      <c r="E1060" s="11">
        <v>5</v>
      </c>
      <c r="F1060" s="12">
        <v>6</v>
      </c>
      <c r="G1060" s="11">
        <v>7</v>
      </c>
      <c r="H1060" s="1"/>
    </row>
    <row r="1061" spans="1:8" x14ac:dyDescent="0.35">
      <c r="A1061" s="38" t="s">
        <v>58</v>
      </c>
      <c r="B1061" s="78"/>
      <c r="C1061" s="78"/>
      <c r="D1061" s="78"/>
      <c r="E1061" s="78"/>
      <c r="F1061" s="80"/>
      <c r="G1061" s="78"/>
      <c r="H1061" s="1"/>
    </row>
    <row r="1062" spans="1:8" x14ac:dyDescent="0.35">
      <c r="A1062" s="16" t="s">
        <v>68</v>
      </c>
      <c r="B1062" s="3" t="s">
        <v>72</v>
      </c>
      <c r="C1062" s="101">
        <v>0</v>
      </c>
      <c r="D1062" s="52">
        <v>0</v>
      </c>
      <c r="E1062" s="123">
        <f t="shared" ref="E1062:E1067" si="26">F1062-D1062</f>
        <v>20000</v>
      </c>
      <c r="F1062" s="52">
        <v>20000</v>
      </c>
      <c r="G1062" s="52">
        <v>20000</v>
      </c>
      <c r="H1062" s="1"/>
    </row>
    <row r="1063" spans="1:8" x14ac:dyDescent="0.35">
      <c r="A1063" s="16" t="s">
        <v>213</v>
      </c>
      <c r="B1063" s="3" t="s">
        <v>72</v>
      </c>
      <c r="C1063" s="52">
        <v>43951.75</v>
      </c>
      <c r="D1063" s="52">
        <v>600</v>
      </c>
      <c r="E1063" s="52">
        <f t="shared" si="26"/>
        <v>23400</v>
      </c>
      <c r="F1063" s="52">
        <v>24000</v>
      </c>
      <c r="G1063" s="52">
        <v>24000</v>
      </c>
      <c r="H1063" s="1"/>
    </row>
    <row r="1064" spans="1:8" x14ac:dyDescent="0.35">
      <c r="A1064" s="16" t="s">
        <v>296</v>
      </c>
      <c r="B1064" s="3" t="s">
        <v>76</v>
      </c>
      <c r="C1064" s="52">
        <v>30000</v>
      </c>
      <c r="D1064" s="52">
        <v>7500</v>
      </c>
      <c r="E1064" s="52">
        <f t="shared" si="26"/>
        <v>22500</v>
      </c>
      <c r="F1064" s="52">
        <v>30000</v>
      </c>
      <c r="G1064" s="52">
        <v>30000</v>
      </c>
      <c r="H1064" s="1"/>
    </row>
    <row r="1065" spans="1:8" x14ac:dyDescent="0.35">
      <c r="A1065" s="16" t="s">
        <v>219</v>
      </c>
      <c r="B1065" s="3" t="s">
        <v>78</v>
      </c>
      <c r="C1065" s="52">
        <v>6599.24</v>
      </c>
      <c r="D1065" s="52">
        <v>4441.7700000000004</v>
      </c>
      <c r="E1065" s="52">
        <f t="shared" si="26"/>
        <v>2758.2299999999996</v>
      </c>
      <c r="F1065" s="52">
        <v>7200</v>
      </c>
      <c r="G1065" s="52">
        <v>7200</v>
      </c>
      <c r="H1065" s="1"/>
    </row>
    <row r="1066" spans="1:8" ht="15.5" x14ac:dyDescent="0.35">
      <c r="A1066" s="124" t="s">
        <v>251</v>
      </c>
      <c r="B1066" s="105" t="s">
        <v>128</v>
      </c>
      <c r="C1066" s="17">
        <v>38214</v>
      </c>
      <c r="D1066" s="17">
        <v>0</v>
      </c>
      <c r="E1066" s="17">
        <f t="shared" si="26"/>
        <v>44000</v>
      </c>
      <c r="F1066" s="17">
        <v>44000</v>
      </c>
      <c r="G1066" s="17">
        <v>44000</v>
      </c>
      <c r="H1066" s="1"/>
    </row>
    <row r="1067" spans="1:8" x14ac:dyDescent="0.35">
      <c r="A1067" s="16" t="s">
        <v>99</v>
      </c>
      <c r="B1067" s="105" t="s">
        <v>128</v>
      </c>
      <c r="C1067" s="17">
        <v>36000</v>
      </c>
      <c r="D1067" s="17">
        <v>18000</v>
      </c>
      <c r="E1067" s="17">
        <f t="shared" si="26"/>
        <v>18000</v>
      </c>
      <c r="F1067" s="17">
        <v>36000</v>
      </c>
      <c r="G1067" s="17">
        <v>36000</v>
      </c>
      <c r="H1067" s="1"/>
    </row>
    <row r="1068" spans="1:8" x14ac:dyDescent="0.35">
      <c r="A1068" s="13" t="s">
        <v>106</v>
      </c>
      <c r="B1068" s="14"/>
      <c r="C1068" s="18"/>
      <c r="D1068" s="18"/>
      <c r="E1068" s="18"/>
      <c r="F1068" s="18"/>
      <c r="G1068" s="18"/>
      <c r="H1068" s="1"/>
    </row>
    <row r="1069" spans="1:8" x14ac:dyDescent="0.35">
      <c r="A1069" s="41" t="s">
        <v>297</v>
      </c>
      <c r="B1069" s="41"/>
      <c r="C1069" s="42">
        <v>0</v>
      </c>
      <c r="D1069" s="42">
        <v>0</v>
      </c>
      <c r="E1069" s="42">
        <v>0</v>
      </c>
      <c r="F1069" s="42">
        <v>0</v>
      </c>
      <c r="G1069" s="42">
        <v>0</v>
      </c>
      <c r="H1069" s="1"/>
    </row>
    <row r="1070" spans="1:8" x14ac:dyDescent="0.35">
      <c r="A1070" s="38" t="s">
        <v>111</v>
      </c>
      <c r="B1070" s="16"/>
      <c r="C1070" s="24">
        <f>SUM(C1062:C1069)</f>
        <v>154764.99</v>
      </c>
      <c r="D1070" s="17">
        <f>SUM(D1062:D1069)</f>
        <v>30541.77</v>
      </c>
      <c r="E1070" s="17">
        <f>SUM(E1062:E1069)</f>
        <v>130658.23</v>
      </c>
      <c r="F1070" s="24">
        <f>SUM(F1062:F1069)</f>
        <v>161200</v>
      </c>
      <c r="G1070" s="24">
        <f>SUM(G1062:G1069)</f>
        <v>161200</v>
      </c>
      <c r="H1070" s="1"/>
    </row>
    <row r="1071" spans="1:8" x14ac:dyDescent="0.35">
      <c r="A1071" s="58" t="s">
        <v>52</v>
      </c>
      <c r="B1071" s="58" t="s">
        <v>53</v>
      </c>
      <c r="C1071" s="58"/>
      <c r="D1071" s="58"/>
      <c r="E1071" s="58" t="s">
        <v>54</v>
      </c>
      <c r="F1071" s="58"/>
      <c r="G1071" s="58"/>
      <c r="H1071" s="1"/>
    </row>
    <row r="1072" spans="1:8" x14ac:dyDescent="0.35">
      <c r="A1072" s="25"/>
      <c r="B1072" s="25"/>
      <c r="C1072" s="25"/>
      <c r="D1072" s="25"/>
      <c r="E1072" s="25"/>
      <c r="F1072" s="25"/>
      <c r="G1072" s="25"/>
      <c r="H1072" s="1"/>
    </row>
    <row r="1073" spans="1:8" x14ac:dyDescent="0.35">
      <c r="A1073" s="25"/>
      <c r="B1073" s="25"/>
      <c r="C1073" s="25"/>
      <c r="D1073" s="25"/>
      <c r="E1073" s="25"/>
      <c r="F1073" s="25"/>
      <c r="G1073" s="31"/>
      <c r="H1073" s="1"/>
    </row>
    <row r="1074" spans="1:8" x14ac:dyDescent="0.35">
      <c r="A1074" s="25"/>
      <c r="B1074" s="25"/>
      <c r="C1074" s="25"/>
      <c r="D1074" s="25"/>
      <c r="E1074" s="25"/>
      <c r="F1074" s="25"/>
      <c r="G1074" s="25"/>
      <c r="H1074" s="1"/>
    </row>
    <row r="1075" spans="1:8" x14ac:dyDescent="0.35">
      <c r="A1075" s="30" t="s">
        <v>335</v>
      </c>
      <c r="B1075" s="220" t="s">
        <v>315</v>
      </c>
      <c r="C1075" s="220"/>
      <c r="D1075" s="25"/>
      <c r="E1075" s="221" t="s">
        <v>316</v>
      </c>
      <c r="F1075" s="221"/>
      <c r="G1075" s="25"/>
      <c r="H1075" s="1"/>
    </row>
    <row r="1076" spans="1:8" x14ac:dyDescent="0.35">
      <c r="A1076" s="30" t="s">
        <v>298</v>
      </c>
      <c r="B1076" s="220" t="s">
        <v>56</v>
      </c>
      <c r="C1076" s="220"/>
      <c r="D1076" s="25"/>
      <c r="E1076" s="220" t="s">
        <v>57</v>
      </c>
      <c r="F1076" s="220"/>
      <c r="G1076" s="25"/>
      <c r="H1076" s="1"/>
    </row>
    <row r="1077" spans="1:8" x14ac:dyDescent="0.35">
      <c r="A1077" s="44" t="s">
        <v>299</v>
      </c>
      <c r="B1077" s="25"/>
      <c r="C1077" s="25"/>
      <c r="D1077" s="25"/>
      <c r="E1077" s="25"/>
      <c r="F1077" s="25"/>
      <c r="G1077" s="25"/>
      <c r="H1077" s="1"/>
    </row>
    <row r="1078" spans="1:8" x14ac:dyDescent="0.35">
      <c r="A1078" s="1"/>
      <c r="B1078" s="1"/>
      <c r="C1078" s="1"/>
      <c r="D1078" s="1"/>
      <c r="E1078" s="1"/>
      <c r="F1078" s="1"/>
      <c r="G1078" s="1"/>
      <c r="H1078" s="1"/>
    </row>
    <row r="1079" spans="1:8" x14ac:dyDescent="0.35">
      <c r="A1079" s="1" t="s">
        <v>0</v>
      </c>
      <c r="B1079" s="1"/>
      <c r="C1079" s="1"/>
      <c r="D1079" s="1"/>
      <c r="E1079" s="1"/>
      <c r="F1079" s="1"/>
      <c r="G1079" s="1"/>
      <c r="H1079" s="1"/>
    </row>
    <row r="1080" spans="1:8" x14ac:dyDescent="0.35">
      <c r="A1080" s="1"/>
      <c r="B1080" s="1"/>
      <c r="C1080" s="1"/>
      <c r="D1080" s="1"/>
      <c r="E1080" s="1"/>
      <c r="F1080" s="1"/>
      <c r="G1080" s="1"/>
      <c r="H1080" s="1"/>
    </row>
    <row r="1081" spans="1:8" x14ac:dyDescent="0.35">
      <c r="A1081" s="213" t="s">
        <v>1</v>
      </c>
      <c r="B1081" s="213"/>
      <c r="C1081" s="213"/>
      <c r="D1081" s="213"/>
      <c r="E1081" s="213"/>
      <c r="F1081" s="213"/>
      <c r="G1081" s="213"/>
      <c r="H1081" s="1"/>
    </row>
    <row r="1082" spans="1:8" x14ac:dyDescent="0.35">
      <c r="A1082" s="213" t="s">
        <v>2</v>
      </c>
      <c r="B1082" s="213"/>
      <c r="C1082" s="213"/>
      <c r="D1082" s="213"/>
      <c r="E1082" s="213"/>
      <c r="F1082" s="213"/>
      <c r="G1082" s="213"/>
      <c r="H1082" s="1"/>
    </row>
    <row r="1083" spans="1:8" x14ac:dyDescent="0.35">
      <c r="A1083" s="45"/>
      <c r="B1083" s="45"/>
      <c r="C1083" s="45"/>
      <c r="D1083" s="45"/>
      <c r="E1083" s="45"/>
      <c r="F1083" s="45"/>
      <c r="G1083" s="45"/>
      <c r="H1083" s="1"/>
    </row>
    <row r="1084" spans="1:8" x14ac:dyDescent="0.35">
      <c r="A1084" s="1" t="s">
        <v>300</v>
      </c>
      <c r="B1084" s="1"/>
      <c r="C1084" s="1"/>
      <c r="D1084" s="1"/>
      <c r="E1084" s="1"/>
      <c r="F1084" s="1"/>
      <c r="G1084" s="1"/>
      <c r="H1084" s="1"/>
    </row>
    <row r="1085" spans="1:8" x14ac:dyDescent="0.35">
      <c r="A1085" s="1"/>
      <c r="B1085" s="1"/>
      <c r="C1085" s="1"/>
      <c r="D1085" s="1"/>
      <c r="E1085" s="1"/>
      <c r="F1085" s="1"/>
      <c r="G1085" s="1"/>
      <c r="H1085" s="1"/>
    </row>
    <row r="1086" spans="1:8" x14ac:dyDescent="0.35">
      <c r="A1086" s="215" t="s">
        <v>5</v>
      </c>
      <c r="B1086" s="2"/>
      <c r="C1086" s="2"/>
      <c r="D1086" s="217" t="s">
        <v>6</v>
      </c>
      <c r="E1086" s="218"/>
      <c r="F1086" s="219"/>
      <c r="G1086" s="2"/>
      <c r="H1086" s="1"/>
    </row>
    <row r="1087" spans="1:8" x14ac:dyDescent="0.35">
      <c r="A1087" s="216"/>
      <c r="B1087" s="6" t="s">
        <v>7</v>
      </c>
      <c r="C1087" s="6" t="s">
        <v>8</v>
      </c>
      <c r="D1087" s="8" t="s">
        <v>9</v>
      </c>
      <c r="E1087" s="8" t="s">
        <v>10</v>
      </c>
      <c r="F1087" s="9" t="s">
        <v>11</v>
      </c>
      <c r="G1087" s="8" t="s">
        <v>12</v>
      </c>
      <c r="H1087" s="1"/>
    </row>
    <row r="1088" spans="1:8" x14ac:dyDescent="0.35">
      <c r="A1088" s="216"/>
      <c r="B1088" s="6" t="s">
        <v>13</v>
      </c>
      <c r="C1088" s="6" t="s">
        <v>14</v>
      </c>
      <c r="D1088" s="6" t="s">
        <v>15</v>
      </c>
      <c r="E1088" s="6" t="s">
        <v>16</v>
      </c>
      <c r="F1088" s="4"/>
      <c r="G1088" s="8" t="s">
        <v>17</v>
      </c>
      <c r="H1088" s="1"/>
    </row>
    <row r="1089" spans="1:8" x14ac:dyDescent="0.35">
      <c r="A1089" s="11">
        <v>1</v>
      </c>
      <c r="B1089" s="11">
        <v>2</v>
      </c>
      <c r="C1089" s="11">
        <v>3</v>
      </c>
      <c r="D1089" s="11">
        <v>4</v>
      </c>
      <c r="E1089" s="11">
        <v>5</v>
      </c>
      <c r="F1089" s="12">
        <v>6</v>
      </c>
      <c r="G1089" s="11">
        <v>7</v>
      </c>
      <c r="H1089" s="1"/>
    </row>
    <row r="1090" spans="1:8" x14ac:dyDescent="0.35">
      <c r="A1090" s="38" t="s">
        <v>176</v>
      </c>
      <c r="B1090" s="16"/>
      <c r="C1090" s="16"/>
      <c r="D1090" s="16"/>
      <c r="E1090" s="16"/>
      <c r="F1090" s="16"/>
      <c r="G1090" s="16"/>
      <c r="H1090" s="1"/>
    </row>
    <row r="1091" spans="1:8" x14ac:dyDescent="0.35">
      <c r="A1091" s="16" t="s">
        <v>113</v>
      </c>
      <c r="B1091" s="16"/>
      <c r="C1091" s="16"/>
      <c r="D1091" s="16"/>
      <c r="E1091" s="16"/>
      <c r="F1091" s="16"/>
      <c r="G1091" s="16"/>
      <c r="H1091" s="1"/>
    </row>
    <row r="1092" spans="1:8" x14ac:dyDescent="0.35">
      <c r="A1092" s="16" t="s">
        <v>114</v>
      </c>
      <c r="B1092" s="3" t="s">
        <v>21</v>
      </c>
      <c r="C1092" s="17">
        <v>390924</v>
      </c>
      <c r="D1092" s="17">
        <v>203712</v>
      </c>
      <c r="E1092" s="17">
        <f>F1092-D1092</f>
        <v>203712</v>
      </c>
      <c r="F1092" s="17">
        <v>407424</v>
      </c>
      <c r="G1092" s="17">
        <v>429660</v>
      </c>
      <c r="H1092" s="1"/>
    </row>
    <row r="1093" spans="1:8" x14ac:dyDescent="0.35">
      <c r="A1093" s="16"/>
      <c r="B1093" s="16"/>
      <c r="C1093" s="17"/>
      <c r="D1093" s="17"/>
      <c r="E1093" s="17"/>
      <c r="F1093" s="17"/>
      <c r="G1093" s="17"/>
      <c r="H1093" s="1"/>
    </row>
    <row r="1094" spans="1:8" x14ac:dyDescent="0.35">
      <c r="A1094" s="13" t="s">
        <v>22</v>
      </c>
      <c r="B1094" s="14"/>
      <c r="C1094" s="18"/>
      <c r="D1094" s="18"/>
      <c r="E1094" s="18"/>
      <c r="F1094" s="19"/>
      <c r="G1094" s="17"/>
      <c r="H1094" s="1"/>
    </row>
    <row r="1095" spans="1:8" x14ac:dyDescent="0.35">
      <c r="A1095" s="16" t="s">
        <v>256</v>
      </c>
      <c r="B1095" s="16" t="s">
        <v>24</v>
      </c>
      <c r="C1095" s="17">
        <v>48000</v>
      </c>
      <c r="D1095" s="17">
        <v>24000</v>
      </c>
      <c r="E1095" s="17">
        <f>F1095-D1095</f>
        <v>24000</v>
      </c>
      <c r="F1095" s="17">
        <v>48000</v>
      </c>
      <c r="G1095" s="17">
        <v>48000</v>
      </c>
      <c r="H1095" s="1"/>
    </row>
    <row r="1096" spans="1:8" x14ac:dyDescent="0.35">
      <c r="A1096" s="16" t="s">
        <v>257</v>
      </c>
      <c r="B1096" s="3" t="s">
        <v>26</v>
      </c>
      <c r="C1096" s="17">
        <v>0</v>
      </c>
      <c r="D1096" s="17">
        <v>0</v>
      </c>
      <c r="E1096" s="17">
        <v>0</v>
      </c>
      <c r="F1096" s="17">
        <v>0</v>
      </c>
      <c r="G1096" s="17">
        <v>0</v>
      </c>
      <c r="H1096" s="1"/>
    </row>
    <row r="1097" spans="1:8" x14ac:dyDescent="0.35">
      <c r="A1097" s="16" t="s">
        <v>258</v>
      </c>
      <c r="B1097" s="3" t="s">
        <v>28</v>
      </c>
      <c r="C1097" s="17">
        <v>0</v>
      </c>
      <c r="D1097" s="17">
        <v>0</v>
      </c>
      <c r="E1097" s="17">
        <v>0</v>
      </c>
      <c r="F1097" s="17" t="s">
        <v>301</v>
      </c>
      <c r="G1097" s="17">
        <v>0</v>
      </c>
      <c r="H1097" s="1"/>
    </row>
    <row r="1098" spans="1:8" x14ac:dyDescent="0.35">
      <c r="A1098" s="16" t="s">
        <v>259</v>
      </c>
      <c r="B1098" s="3" t="s">
        <v>30</v>
      </c>
      <c r="C1098" s="17">
        <v>10000</v>
      </c>
      <c r="D1098" s="17">
        <v>10000</v>
      </c>
      <c r="E1098" s="17">
        <f t="shared" ref="E1098:E1109" si="27">F1098-D1098</f>
        <v>0</v>
      </c>
      <c r="F1098" s="17">
        <v>10000</v>
      </c>
      <c r="G1098" s="17">
        <v>10000</v>
      </c>
      <c r="H1098" s="1"/>
    </row>
    <row r="1099" spans="1:8" x14ac:dyDescent="0.35">
      <c r="A1099" s="16" t="s">
        <v>260</v>
      </c>
      <c r="B1099" s="3" t="s">
        <v>32</v>
      </c>
      <c r="C1099" s="17">
        <v>4000</v>
      </c>
      <c r="D1099" s="17">
        <v>4000</v>
      </c>
      <c r="E1099" s="17">
        <f t="shared" si="27"/>
        <v>0</v>
      </c>
      <c r="F1099" s="17">
        <v>4000</v>
      </c>
      <c r="G1099" s="17">
        <v>0</v>
      </c>
      <c r="H1099" s="1"/>
    </row>
    <row r="1100" spans="1:8" x14ac:dyDescent="0.35">
      <c r="A1100" s="16" t="s">
        <v>261</v>
      </c>
      <c r="B1100" s="3"/>
      <c r="C1100" s="17">
        <v>0</v>
      </c>
      <c r="D1100" s="17">
        <v>0</v>
      </c>
      <c r="E1100" s="17">
        <v>0</v>
      </c>
      <c r="F1100" s="17">
        <v>0</v>
      </c>
      <c r="G1100" s="17">
        <v>35805</v>
      </c>
      <c r="H1100" s="1"/>
    </row>
    <row r="1101" spans="1:8" x14ac:dyDescent="0.35">
      <c r="A1101" s="16" t="s">
        <v>262</v>
      </c>
      <c r="B1101" s="3"/>
      <c r="C1101" s="17">
        <v>0</v>
      </c>
      <c r="D1101" s="17">
        <v>0</v>
      </c>
      <c r="E1101" s="17">
        <v>0</v>
      </c>
      <c r="F1101" s="17">
        <v>0</v>
      </c>
      <c r="G1101" s="17">
        <v>35805</v>
      </c>
      <c r="H1101" s="1"/>
    </row>
    <row r="1102" spans="1:8" x14ac:dyDescent="0.35">
      <c r="A1102" s="16" t="s">
        <v>263</v>
      </c>
      <c r="B1102" s="3" t="s">
        <v>36</v>
      </c>
      <c r="C1102" s="17">
        <v>32577</v>
      </c>
      <c r="D1102" s="17">
        <v>33952</v>
      </c>
      <c r="E1102" s="17">
        <f t="shared" si="27"/>
        <v>0</v>
      </c>
      <c r="F1102" s="17">
        <v>33952</v>
      </c>
      <c r="G1102" s="17">
        <v>0</v>
      </c>
      <c r="H1102" s="1"/>
    </row>
    <row r="1103" spans="1:8" x14ac:dyDescent="0.35">
      <c r="A1103" s="16" t="s">
        <v>264</v>
      </c>
      <c r="B1103" s="3" t="s">
        <v>38</v>
      </c>
      <c r="C1103" s="17">
        <v>10000</v>
      </c>
      <c r="D1103" s="17">
        <v>5000</v>
      </c>
      <c r="E1103" s="17">
        <f t="shared" si="27"/>
        <v>5000</v>
      </c>
      <c r="F1103" s="17">
        <v>10000</v>
      </c>
      <c r="G1103" s="17">
        <v>10000</v>
      </c>
      <c r="H1103" s="1"/>
    </row>
    <row r="1104" spans="1:8" x14ac:dyDescent="0.35">
      <c r="A1104" s="3" t="s">
        <v>265</v>
      </c>
      <c r="B1104" s="3" t="s">
        <v>40</v>
      </c>
      <c r="C1104" s="21">
        <v>0</v>
      </c>
      <c r="D1104" s="21">
        <v>0</v>
      </c>
      <c r="E1104" s="21">
        <f t="shared" si="27"/>
        <v>33952</v>
      </c>
      <c r="F1104" s="17">
        <v>33952</v>
      </c>
      <c r="G1104" s="17">
        <v>0</v>
      </c>
      <c r="H1104" s="1"/>
    </row>
    <row r="1105" spans="1:8" x14ac:dyDescent="0.35">
      <c r="A1105" s="3" t="s">
        <v>266</v>
      </c>
      <c r="B1105" s="3" t="s">
        <v>42</v>
      </c>
      <c r="C1105" s="17">
        <v>46910.879999999997</v>
      </c>
      <c r="D1105" s="17">
        <v>24445.439999999999</v>
      </c>
      <c r="E1105" s="17">
        <f t="shared" si="27"/>
        <v>24444.560000000001</v>
      </c>
      <c r="F1105" s="17">
        <v>48890</v>
      </c>
      <c r="G1105" s="17">
        <v>51559.199999999997</v>
      </c>
      <c r="H1105" s="1"/>
    </row>
    <row r="1106" spans="1:8" x14ac:dyDescent="0.35">
      <c r="A1106" s="3" t="s">
        <v>267</v>
      </c>
      <c r="B1106" s="3" t="s">
        <v>44</v>
      </c>
      <c r="C1106" s="17">
        <v>2400</v>
      </c>
      <c r="D1106" s="17">
        <v>1200</v>
      </c>
      <c r="E1106" s="17">
        <f t="shared" si="27"/>
        <v>1200</v>
      </c>
      <c r="F1106" s="17">
        <v>2400</v>
      </c>
      <c r="G1106" s="17">
        <v>2400</v>
      </c>
      <c r="H1106" s="1"/>
    </row>
    <row r="1107" spans="1:8" x14ac:dyDescent="0.35">
      <c r="A1107" s="16" t="s">
        <v>268</v>
      </c>
      <c r="B1107" s="3" t="s">
        <v>46</v>
      </c>
      <c r="C1107" s="17">
        <v>4650</v>
      </c>
      <c r="D1107" s="17">
        <v>2475</v>
      </c>
      <c r="E1107" s="17">
        <f t="shared" si="27"/>
        <v>2475</v>
      </c>
      <c r="F1107" s="17">
        <v>4950</v>
      </c>
      <c r="G1107" s="17">
        <v>4950</v>
      </c>
      <c r="H1107" s="1"/>
    </row>
    <row r="1108" spans="1:8" x14ac:dyDescent="0.35">
      <c r="A1108" s="3" t="s">
        <v>269</v>
      </c>
      <c r="B1108" s="3" t="s">
        <v>48</v>
      </c>
      <c r="C1108" s="17">
        <v>2400</v>
      </c>
      <c r="D1108" s="17">
        <v>1200</v>
      </c>
      <c r="E1108" s="17">
        <f t="shared" si="27"/>
        <v>1200</v>
      </c>
      <c r="F1108" s="17">
        <v>2400</v>
      </c>
      <c r="G1108" s="17">
        <v>2400</v>
      </c>
      <c r="H1108" s="1"/>
    </row>
    <row r="1109" spans="1:8" x14ac:dyDescent="0.35">
      <c r="A1109" s="16" t="s">
        <v>270</v>
      </c>
      <c r="B1109" s="35" t="s">
        <v>50</v>
      </c>
      <c r="C1109" s="17">
        <v>2000</v>
      </c>
      <c r="D1109" s="17">
        <v>0</v>
      </c>
      <c r="E1109" s="17">
        <f t="shared" si="27"/>
        <v>10000</v>
      </c>
      <c r="F1109" s="17">
        <v>10000</v>
      </c>
      <c r="G1109" s="17">
        <v>10000</v>
      </c>
      <c r="H1109" s="1"/>
    </row>
    <row r="1110" spans="1:8" x14ac:dyDescent="0.35">
      <c r="A1110" s="38" t="s">
        <v>111</v>
      </c>
      <c r="B1110" s="38"/>
      <c r="C1110" s="102">
        <f>SUM(C1092:C1109)</f>
        <v>553861.88</v>
      </c>
      <c r="D1110" s="102">
        <f>SUM(D1092:D1109)</f>
        <v>309984.44</v>
      </c>
      <c r="E1110" s="102">
        <f>SUM(E1092:E1109)</f>
        <v>305983.56</v>
      </c>
      <c r="F1110" s="102">
        <f>SUM(F1092:F1109)</f>
        <v>615968</v>
      </c>
      <c r="G1110" s="24">
        <f>SUM(G1092:G1109)</f>
        <v>640579.19999999995</v>
      </c>
      <c r="H1110" s="1"/>
    </row>
    <row r="1111" spans="1:8" x14ac:dyDescent="0.35">
      <c r="A1111" s="25" t="s">
        <v>52</v>
      </c>
      <c r="B1111" s="25" t="s">
        <v>53</v>
      </c>
      <c r="C1111" s="25"/>
      <c r="D1111" s="25"/>
      <c r="E1111" s="25" t="s">
        <v>54</v>
      </c>
      <c r="F1111" s="25"/>
      <c r="G1111" s="29"/>
      <c r="H1111" s="1"/>
    </row>
    <row r="1112" spans="1:8" x14ac:dyDescent="0.35">
      <c r="A1112" s="25"/>
      <c r="B1112" s="25"/>
      <c r="C1112" s="25"/>
      <c r="D1112" s="25"/>
      <c r="F1112" s="25"/>
      <c r="G1112" s="28"/>
      <c r="H1112" s="1"/>
    </row>
    <row r="1113" spans="1:8" x14ac:dyDescent="0.35">
      <c r="A1113" s="25"/>
      <c r="B1113" s="25"/>
      <c r="C1113" s="25"/>
      <c r="D1113" s="25"/>
      <c r="E1113" s="25"/>
      <c r="F1113" s="25"/>
      <c r="G1113" s="28"/>
      <c r="H1113" s="1"/>
    </row>
    <row r="1114" spans="1:8" x14ac:dyDescent="0.35">
      <c r="A1114" s="30" t="s">
        <v>336</v>
      </c>
      <c r="B1114" s="220" t="s">
        <v>315</v>
      </c>
      <c r="C1114" s="220"/>
      <c r="D1114" s="25"/>
      <c r="E1114" s="221" t="s">
        <v>337</v>
      </c>
      <c r="F1114" s="221"/>
      <c r="G1114" s="28"/>
      <c r="H1114" s="1"/>
    </row>
    <row r="1115" spans="1:8" x14ac:dyDescent="0.35">
      <c r="A1115" s="30" t="s">
        <v>302</v>
      </c>
      <c r="B1115" s="220" t="s">
        <v>56</v>
      </c>
      <c r="C1115" s="220"/>
      <c r="D1115" s="25"/>
      <c r="E1115" s="220" t="s">
        <v>57</v>
      </c>
      <c r="F1115" s="220"/>
      <c r="G1115" s="28"/>
      <c r="H1115" s="1"/>
    </row>
    <row r="1116" spans="1:8" x14ac:dyDescent="0.35">
      <c r="A1116" s="25"/>
      <c r="B1116" s="5"/>
      <c r="C1116" s="28"/>
      <c r="D1116" s="28"/>
      <c r="E1116" s="28"/>
      <c r="F1116" s="28"/>
      <c r="G1116" s="28"/>
      <c r="H1116" s="1"/>
    </row>
    <row r="1117" spans="1:8" x14ac:dyDescent="0.35">
      <c r="A1117" s="25"/>
      <c r="B1117" s="5"/>
      <c r="C1117" s="28"/>
      <c r="D1117" s="28"/>
      <c r="E1117" s="28"/>
      <c r="F1117" s="28"/>
      <c r="G1117" s="28"/>
      <c r="H1117" s="1"/>
    </row>
    <row r="1118" spans="1:8" x14ac:dyDescent="0.35">
      <c r="A1118" s="25"/>
      <c r="B1118" s="5"/>
      <c r="C1118" s="28"/>
      <c r="D1118" s="28"/>
      <c r="E1118" s="28"/>
      <c r="F1118" s="28"/>
      <c r="G1118" s="28"/>
      <c r="H1118" s="1"/>
    </row>
    <row r="1119" spans="1:8" x14ac:dyDescent="0.35">
      <c r="A1119" s="25"/>
      <c r="B1119" s="5"/>
      <c r="C1119" s="28"/>
      <c r="D1119" s="28"/>
      <c r="E1119" s="28"/>
      <c r="F1119" s="28"/>
      <c r="G1119" s="28"/>
      <c r="H1119" s="1"/>
    </row>
    <row r="1120" spans="1:8" x14ac:dyDescent="0.35">
      <c r="A1120" s="25"/>
      <c r="B1120" s="5"/>
      <c r="C1120" s="28"/>
      <c r="D1120" s="28"/>
      <c r="E1120" s="28"/>
      <c r="F1120" s="28"/>
      <c r="G1120" s="5"/>
      <c r="H1120" s="1"/>
    </row>
    <row r="1121" spans="1:8" x14ac:dyDescent="0.35">
      <c r="A1121" s="25"/>
      <c r="B1121" s="25"/>
      <c r="C1121" s="25"/>
      <c r="D1121" s="25"/>
      <c r="E1121" s="25"/>
      <c r="F1121" s="25"/>
      <c r="G1121" s="28"/>
      <c r="H1121" s="1"/>
    </row>
    <row r="1122" spans="1:8" x14ac:dyDescent="0.35">
      <c r="A1122" s="215" t="s">
        <v>5</v>
      </c>
      <c r="B1122" s="7"/>
      <c r="C1122" s="2"/>
      <c r="D1122" s="217" t="s">
        <v>6</v>
      </c>
      <c r="E1122" s="218"/>
      <c r="F1122" s="219"/>
      <c r="G1122" s="2"/>
      <c r="H1122" s="1"/>
    </row>
    <row r="1123" spans="1:8" x14ac:dyDescent="0.35">
      <c r="A1123" s="216"/>
      <c r="B1123" s="6" t="s">
        <v>7</v>
      </c>
      <c r="C1123" s="6" t="s">
        <v>8</v>
      </c>
      <c r="D1123" s="8" t="s">
        <v>9</v>
      </c>
      <c r="E1123" s="8" t="s">
        <v>10</v>
      </c>
      <c r="F1123" s="9" t="s">
        <v>11</v>
      </c>
      <c r="G1123" s="8" t="s">
        <v>12</v>
      </c>
      <c r="H1123" s="1"/>
    </row>
    <row r="1124" spans="1:8" x14ac:dyDescent="0.35">
      <c r="A1124" s="216"/>
      <c r="B1124" s="6" t="s">
        <v>13</v>
      </c>
      <c r="C1124" s="6" t="s">
        <v>14</v>
      </c>
      <c r="D1124" s="6" t="s">
        <v>15</v>
      </c>
      <c r="E1124" s="6" t="s">
        <v>16</v>
      </c>
      <c r="F1124" s="4"/>
      <c r="G1124" s="8" t="s">
        <v>17</v>
      </c>
      <c r="H1124" s="1"/>
    </row>
    <row r="1125" spans="1:8" x14ac:dyDescent="0.35">
      <c r="A1125" s="33"/>
      <c r="B1125" s="6"/>
      <c r="C1125" s="6"/>
      <c r="D1125" s="6"/>
      <c r="E1125" s="6"/>
      <c r="F1125" s="4"/>
      <c r="G1125" s="8"/>
      <c r="H1125" s="1"/>
    </row>
    <row r="1126" spans="1:8" x14ac:dyDescent="0.35">
      <c r="A1126" s="33"/>
      <c r="B1126" s="6"/>
      <c r="C1126" s="6"/>
      <c r="D1126" s="6"/>
      <c r="E1126" s="6"/>
      <c r="F1126" s="4"/>
      <c r="G1126" s="8"/>
      <c r="H1126" s="1"/>
    </row>
    <row r="1127" spans="1:8" x14ac:dyDescent="0.35">
      <c r="A1127" s="11">
        <v>1</v>
      </c>
      <c r="B1127" s="11">
        <v>2</v>
      </c>
      <c r="C1127" s="11">
        <v>3</v>
      </c>
      <c r="D1127" s="11">
        <v>4</v>
      </c>
      <c r="E1127" s="11">
        <v>5</v>
      </c>
      <c r="F1127" s="12">
        <v>6</v>
      </c>
      <c r="G1127" s="11">
        <v>7</v>
      </c>
      <c r="H1127" s="1"/>
    </row>
    <row r="1128" spans="1:8" x14ac:dyDescent="0.35">
      <c r="A1128" s="38" t="s">
        <v>58</v>
      </c>
      <c r="B1128" s="16"/>
      <c r="C1128" s="17"/>
      <c r="D1128" s="17"/>
      <c r="E1128" s="17"/>
      <c r="F1128" s="17"/>
      <c r="G1128" s="11"/>
      <c r="H1128" s="1"/>
    </row>
    <row r="1129" spans="1:8" x14ac:dyDescent="0.35">
      <c r="A1129" s="16" t="s">
        <v>303</v>
      </c>
      <c r="B1129" s="3" t="s">
        <v>69</v>
      </c>
      <c r="C1129" s="17">
        <v>0</v>
      </c>
      <c r="D1129" s="17">
        <v>0</v>
      </c>
      <c r="E1129" s="17">
        <v>0</v>
      </c>
      <c r="F1129" s="75">
        <v>0</v>
      </c>
      <c r="G1129" s="75">
        <v>40000</v>
      </c>
      <c r="H1129" s="1"/>
    </row>
    <row r="1130" spans="1:8" x14ac:dyDescent="0.35">
      <c r="A1130" s="16" t="s">
        <v>304</v>
      </c>
      <c r="B1130" s="3" t="s">
        <v>72</v>
      </c>
      <c r="C1130" s="17">
        <v>0</v>
      </c>
      <c r="D1130" s="17">
        <v>0</v>
      </c>
      <c r="E1130" s="17">
        <v>0</v>
      </c>
      <c r="F1130" s="75">
        <v>0</v>
      </c>
      <c r="G1130" s="75">
        <v>45000</v>
      </c>
      <c r="H1130" s="1"/>
    </row>
    <row r="1131" spans="1:8" x14ac:dyDescent="0.35">
      <c r="A1131" s="16" t="s">
        <v>305</v>
      </c>
      <c r="B1131" s="3" t="s">
        <v>72</v>
      </c>
      <c r="C1131" s="17">
        <v>0</v>
      </c>
      <c r="D1131" s="17">
        <v>0</v>
      </c>
      <c r="E1131" s="17">
        <v>0</v>
      </c>
      <c r="F1131" s="75">
        <v>0</v>
      </c>
      <c r="G1131" s="75">
        <v>30000</v>
      </c>
      <c r="H1131" s="1"/>
    </row>
    <row r="1132" spans="1:8" x14ac:dyDescent="0.35">
      <c r="A1132" s="16" t="s">
        <v>306</v>
      </c>
      <c r="B1132" s="16" t="s">
        <v>80</v>
      </c>
      <c r="C1132" s="52">
        <v>0</v>
      </c>
      <c r="D1132" s="52">
        <v>0</v>
      </c>
      <c r="E1132" s="52">
        <v>0</v>
      </c>
      <c r="F1132" s="52">
        <v>0</v>
      </c>
      <c r="G1132" s="52">
        <v>20000</v>
      </c>
      <c r="H1132" s="1"/>
    </row>
    <row r="1133" spans="1:8" x14ac:dyDescent="0.35">
      <c r="A1133" s="16" t="s">
        <v>275</v>
      </c>
      <c r="B1133" s="3" t="s">
        <v>76</v>
      </c>
      <c r="C1133" s="52">
        <v>0</v>
      </c>
      <c r="D1133" s="52">
        <v>0</v>
      </c>
      <c r="E1133" s="52">
        <v>0</v>
      </c>
      <c r="F1133" s="52">
        <v>0</v>
      </c>
      <c r="G1133" s="52">
        <v>50000</v>
      </c>
      <c r="H1133" s="1"/>
    </row>
    <row r="1134" spans="1:8" x14ac:dyDescent="0.35">
      <c r="A1134" s="16" t="s">
        <v>277</v>
      </c>
      <c r="B1134" s="105" t="s">
        <v>128</v>
      </c>
      <c r="C1134" s="52"/>
      <c r="D1134" s="52"/>
      <c r="E1134" s="52"/>
      <c r="F1134" s="52"/>
      <c r="G1134" s="52">
        <v>20000</v>
      </c>
      <c r="H1134" s="1"/>
    </row>
    <row r="1135" spans="1:8" x14ac:dyDescent="0.35">
      <c r="A1135" s="16" t="s">
        <v>236</v>
      </c>
      <c r="B1135" s="105" t="s">
        <v>128</v>
      </c>
      <c r="C1135" s="17">
        <v>0</v>
      </c>
      <c r="D1135" s="17">
        <v>0</v>
      </c>
      <c r="E1135" s="17">
        <v>0</v>
      </c>
      <c r="F1135" s="17"/>
      <c r="G1135" s="17">
        <v>15000</v>
      </c>
      <c r="H1135" s="1"/>
    </row>
    <row r="1136" spans="1:8" x14ac:dyDescent="0.35">
      <c r="A1136" s="38" t="s">
        <v>237</v>
      </c>
      <c r="B1136" s="16"/>
      <c r="C1136" s="17"/>
      <c r="D1136" s="17"/>
      <c r="E1136" s="17"/>
      <c r="F1136" s="17"/>
      <c r="G1136" s="17">
        <f>SUM(G1129:G1135)</f>
        <v>220000</v>
      </c>
      <c r="H1136" s="1"/>
    </row>
    <row r="1137" spans="1:8" x14ac:dyDescent="0.35">
      <c r="A1137" s="38" t="s">
        <v>106</v>
      </c>
      <c r="B1137" s="16"/>
      <c r="C1137" s="17"/>
      <c r="D1137" s="17"/>
      <c r="E1137" s="17"/>
      <c r="F1137" s="17"/>
      <c r="G1137" s="17"/>
      <c r="H1137" s="1"/>
    </row>
    <row r="1138" spans="1:8" x14ac:dyDescent="0.35">
      <c r="A1138" s="38" t="s">
        <v>107</v>
      </c>
      <c r="C1138" s="17"/>
      <c r="D1138" s="17"/>
      <c r="E1138" s="17"/>
      <c r="F1138" s="17"/>
      <c r="G1138" s="17"/>
      <c r="H1138" s="1"/>
    </row>
    <row r="1139" spans="1:8" x14ac:dyDescent="0.35">
      <c r="A1139" s="16" t="s">
        <v>238</v>
      </c>
      <c r="B1139" s="16" t="s">
        <v>109</v>
      </c>
      <c r="C1139" s="20">
        <v>0</v>
      </c>
      <c r="D1139" s="17">
        <v>0</v>
      </c>
      <c r="E1139" s="17">
        <v>0</v>
      </c>
      <c r="F1139" s="17">
        <v>0</v>
      </c>
      <c r="G1139" s="17">
        <v>45000</v>
      </c>
      <c r="H1139" s="1"/>
    </row>
    <row r="1140" spans="1:8" x14ac:dyDescent="0.35">
      <c r="A1140" s="16" t="s">
        <v>307</v>
      </c>
      <c r="B1140" s="16"/>
      <c r="C1140" s="17">
        <v>0</v>
      </c>
      <c r="D1140" s="17">
        <v>0</v>
      </c>
      <c r="E1140" s="17">
        <v>0</v>
      </c>
      <c r="F1140" s="17">
        <v>0</v>
      </c>
      <c r="G1140" s="17">
        <v>8000</v>
      </c>
      <c r="H1140" s="1"/>
    </row>
    <row r="1141" spans="1:8" x14ac:dyDescent="0.35">
      <c r="A1141" s="38" t="s">
        <v>159</v>
      </c>
      <c r="B1141" s="16"/>
      <c r="C1141" s="17"/>
      <c r="D1141" s="17"/>
      <c r="E1141" s="17"/>
      <c r="F1141" s="17"/>
      <c r="G1141" s="89">
        <f>SUM(G1139:G1140)</f>
        <v>53000</v>
      </c>
      <c r="H1141" s="1"/>
    </row>
    <row r="1142" spans="1:8" x14ac:dyDescent="0.35">
      <c r="A1142" s="38" t="s">
        <v>111</v>
      </c>
      <c r="B1142" s="38"/>
      <c r="C1142" s="24">
        <v>0</v>
      </c>
      <c r="D1142" s="24">
        <v>0</v>
      </c>
      <c r="E1142" s="24">
        <v>0</v>
      </c>
      <c r="F1142" s="24">
        <v>0</v>
      </c>
      <c r="G1142" s="24">
        <f>G1110+G1136+G1141</f>
        <v>913579.2</v>
      </c>
      <c r="H1142" s="1"/>
    </row>
    <row r="1143" spans="1:8" x14ac:dyDescent="0.35">
      <c r="A1143" s="58" t="s">
        <v>52</v>
      </c>
      <c r="B1143" s="58" t="s">
        <v>53</v>
      </c>
      <c r="C1143" s="58"/>
      <c r="D1143" s="58"/>
      <c r="E1143" s="58" t="s">
        <v>54</v>
      </c>
      <c r="F1143" s="58"/>
      <c r="G1143" s="29"/>
      <c r="H1143" s="1"/>
    </row>
    <row r="1144" spans="1:8" x14ac:dyDescent="0.35">
      <c r="A1144" s="25"/>
      <c r="B1144" s="25"/>
      <c r="C1144" s="25"/>
      <c r="D1144" s="25"/>
      <c r="E1144" s="25"/>
      <c r="F1144" s="25"/>
      <c r="G1144" s="25"/>
      <c r="H1144" s="1"/>
    </row>
    <row r="1145" spans="1:8" x14ac:dyDescent="0.35">
      <c r="A1145" s="25"/>
      <c r="B1145" s="25"/>
      <c r="C1145" s="25"/>
      <c r="D1145" s="25"/>
      <c r="E1145" s="25"/>
      <c r="F1145" s="25"/>
      <c r="G1145" s="25"/>
      <c r="H1145" s="1"/>
    </row>
    <row r="1146" spans="1:8" x14ac:dyDescent="0.35">
      <c r="A1146" s="25"/>
      <c r="B1146" s="25"/>
      <c r="C1146" s="25"/>
      <c r="D1146" s="25"/>
      <c r="E1146" s="25"/>
      <c r="F1146" s="25"/>
      <c r="G1146" s="25"/>
      <c r="H1146" s="1"/>
    </row>
    <row r="1147" spans="1:8" x14ac:dyDescent="0.35">
      <c r="A1147" s="30" t="s">
        <v>336</v>
      </c>
      <c r="B1147" s="220" t="s">
        <v>315</v>
      </c>
      <c r="C1147" s="220"/>
      <c r="D1147" s="25"/>
      <c r="E1147" s="221" t="s">
        <v>316</v>
      </c>
      <c r="F1147" s="221"/>
      <c r="G1147" s="25"/>
      <c r="H1147" s="1"/>
    </row>
    <row r="1148" spans="1:8" x14ac:dyDescent="0.35">
      <c r="A1148" s="30" t="s">
        <v>302</v>
      </c>
      <c r="B1148" s="220" t="s">
        <v>56</v>
      </c>
      <c r="C1148" s="220"/>
      <c r="D1148" s="25"/>
      <c r="E1148" s="220" t="s">
        <v>57</v>
      </c>
      <c r="F1148" s="220"/>
      <c r="G1148" s="25"/>
      <c r="H1148" s="1"/>
    </row>
    <row r="1149" spans="1:8" x14ac:dyDescent="0.35">
      <c r="A1149" s="25"/>
      <c r="B1149" s="25"/>
      <c r="C1149" s="25"/>
      <c r="D1149" s="25"/>
      <c r="E1149" s="25"/>
      <c r="F1149" s="25"/>
      <c r="G1149" s="25"/>
      <c r="H1149" s="1"/>
    </row>
    <row r="1150" spans="1:8" x14ac:dyDescent="0.35">
      <c r="A1150" s="1"/>
      <c r="B1150" s="28"/>
      <c r="C1150" s="1"/>
      <c r="D1150" s="1"/>
      <c r="E1150" s="1"/>
      <c r="F1150" s="1"/>
      <c r="G1150" s="1"/>
      <c r="H1150" s="1"/>
    </row>
    <row r="1151" spans="1:8" x14ac:dyDescent="0.35">
      <c r="A1151" s="1"/>
      <c r="B1151" s="1"/>
      <c r="C1151" s="1"/>
      <c r="D1151" s="1"/>
      <c r="E1151" s="1"/>
      <c r="F1151" s="1"/>
      <c r="G1151" s="1"/>
      <c r="H1151" s="1"/>
    </row>
    <row r="1152" spans="1:8" x14ac:dyDescent="0.35">
      <c r="A1152" s="25"/>
      <c r="B1152" s="25"/>
      <c r="C1152" s="25"/>
      <c r="D1152" s="25"/>
      <c r="E1152" s="25"/>
      <c r="F1152" s="25"/>
      <c r="G1152" s="28"/>
      <c r="H1152" s="1"/>
    </row>
    <row r="1153" spans="1:8" x14ac:dyDescent="0.35">
      <c r="A1153" s="25"/>
      <c r="B1153" s="25"/>
      <c r="C1153" s="25"/>
      <c r="D1153" s="25"/>
      <c r="E1153" s="25"/>
      <c r="F1153" s="25"/>
      <c r="G1153" s="28"/>
      <c r="H1153" s="1"/>
    </row>
    <row r="1154" spans="1:8" x14ac:dyDescent="0.35">
      <c r="A1154" s="30"/>
      <c r="B1154" s="220"/>
      <c r="C1154" s="220"/>
      <c r="D1154" s="25"/>
      <c r="E1154" s="221"/>
      <c r="F1154" s="221"/>
      <c r="G1154" s="28"/>
      <c r="H1154" s="1"/>
    </row>
    <row r="1155" spans="1:8" x14ac:dyDescent="0.35">
      <c r="A1155" s="30"/>
      <c r="B1155" s="220"/>
      <c r="C1155" s="220"/>
      <c r="D1155" s="25"/>
      <c r="E1155" s="220"/>
      <c r="F1155" s="220"/>
      <c r="G1155" s="28"/>
      <c r="H1155" s="1"/>
    </row>
    <row r="1156" spans="1:8" x14ac:dyDescent="0.35">
      <c r="A1156" s="25"/>
      <c r="B1156" s="25"/>
      <c r="C1156" s="25"/>
      <c r="D1156" s="25"/>
      <c r="E1156" s="25"/>
      <c r="F1156" s="25"/>
      <c r="G1156" s="28"/>
      <c r="H1156" s="1"/>
    </row>
    <row r="1157" spans="1:8" x14ac:dyDescent="0.35">
      <c r="A1157" s="25"/>
      <c r="B1157" s="25"/>
      <c r="C1157" s="25"/>
      <c r="D1157" s="25"/>
      <c r="E1157" s="25"/>
      <c r="F1157" s="25"/>
      <c r="G1157" s="28"/>
      <c r="H1157" s="1"/>
    </row>
    <row r="1158" spans="1:8" x14ac:dyDescent="0.35">
      <c r="A1158" s="25"/>
      <c r="B1158" s="25"/>
      <c r="C1158" s="25"/>
      <c r="D1158" s="25"/>
      <c r="E1158" s="25"/>
      <c r="F1158" s="25"/>
      <c r="G1158" s="28"/>
      <c r="H1158" s="1"/>
    </row>
    <row r="1159" spans="1:8" x14ac:dyDescent="0.35">
      <c r="A1159" s="1"/>
      <c r="B1159" s="1"/>
      <c r="C1159" s="1"/>
      <c r="D1159" s="1"/>
      <c r="E1159" s="1"/>
      <c r="F1159" s="1"/>
      <c r="G1159" s="1"/>
      <c r="H1159" s="1"/>
    </row>
    <row r="1160" spans="1:8" x14ac:dyDescent="0.35">
      <c r="A1160" s="1"/>
      <c r="B1160" s="1"/>
      <c r="C1160" s="1"/>
      <c r="D1160" s="1"/>
      <c r="E1160" s="1"/>
      <c r="F1160" s="1"/>
      <c r="G1160" s="1"/>
      <c r="H1160" s="1"/>
    </row>
    <row r="1161" spans="1:8" x14ac:dyDescent="0.35">
      <c r="A1161" s="1"/>
      <c r="B1161" s="1"/>
      <c r="C1161" s="1"/>
      <c r="D1161" s="1"/>
      <c r="E1161" s="1"/>
      <c r="F1161" s="1"/>
      <c r="G1161" s="1"/>
      <c r="H1161" s="1"/>
    </row>
    <row r="1162" spans="1:8" x14ac:dyDescent="0.35">
      <c r="A1162" s="1"/>
      <c r="B1162" s="1"/>
      <c r="C1162" s="1"/>
      <c r="D1162" s="1"/>
      <c r="E1162" s="1"/>
      <c r="F1162" s="1"/>
      <c r="G1162" s="1"/>
      <c r="H1162" s="1"/>
    </row>
    <row r="1163" spans="1:8" x14ac:dyDescent="0.35">
      <c r="A1163" s="1"/>
      <c r="B1163" s="1"/>
      <c r="C1163" s="1"/>
      <c r="D1163" s="1"/>
      <c r="E1163" s="1"/>
      <c r="F1163" s="1"/>
      <c r="G1163" s="1"/>
      <c r="H1163" s="1"/>
    </row>
    <row r="1164" spans="1:8" x14ac:dyDescent="0.35">
      <c r="A1164" s="1" t="s">
        <v>0</v>
      </c>
      <c r="B1164" s="1"/>
      <c r="C1164" s="1"/>
      <c r="D1164" s="1"/>
      <c r="E1164" s="1"/>
      <c r="F1164" s="1"/>
      <c r="G1164" s="1"/>
      <c r="H1164" s="1"/>
    </row>
    <row r="1165" spans="1:8" x14ac:dyDescent="0.35">
      <c r="A1165" s="1"/>
      <c r="B1165" s="1"/>
      <c r="C1165" s="1"/>
      <c r="D1165" s="1"/>
      <c r="E1165" s="1"/>
      <c r="F1165" s="1"/>
      <c r="G1165" s="1"/>
      <c r="H1165" s="1"/>
    </row>
    <row r="1166" spans="1:8" x14ac:dyDescent="0.35">
      <c r="A1166" s="224" t="s">
        <v>1</v>
      </c>
      <c r="B1166" s="224"/>
      <c r="C1166" s="224"/>
      <c r="D1166" s="224"/>
      <c r="E1166" s="224"/>
      <c r="F1166" s="224"/>
      <c r="G1166" s="224"/>
      <c r="H1166" s="1"/>
    </row>
    <row r="1167" spans="1:8" x14ac:dyDescent="0.35">
      <c r="A1167" s="213" t="s">
        <v>2</v>
      </c>
      <c r="B1167" s="213"/>
      <c r="C1167" s="213"/>
      <c r="D1167" s="213"/>
      <c r="E1167" s="213"/>
      <c r="F1167" s="213"/>
      <c r="G1167" s="213"/>
      <c r="H1167" s="1"/>
    </row>
    <row r="1168" spans="1:8" x14ac:dyDescent="0.35">
      <c r="A1168" s="1"/>
      <c r="B1168" s="1"/>
      <c r="C1168" s="1"/>
      <c r="D1168" s="1"/>
      <c r="E1168" s="1"/>
      <c r="F1168" s="1"/>
      <c r="G1168" s="1"/>
      <c r="H1168" s="1"/>
    </row>
    <row r="1169" spans="1:8" x14ac:dyDescent="0.35">
      <c r="A1169" s="1" t="s">
        <v>308</v>
      </c>
      <c r="B1169" s="1"/>
      <c r="C1169" s="1"/>
      <c r="D1169" s="1"/>
      <c r="E1169" s="1"/>
      <c r="F1169" s="1"/>
      <c r="G1169" s="1"/>
      <c r="H1169" s="1"/>
    </row>
    <row r="1170" spans="1:8" x14ac:dyDescent="0.35">
      <c r="A1170" s="1"/>
      <c r="B1170" s="1"/>
      <c r="C1170" s="1" t="s">
        <v>4</v>
      </c>
      <c r="D1170" s="1"/>
      <c r="E1170" s="1"/>
      <c r="F1170" s="1"/>
      <c r="G1170" s="1"/>
      <c r="H1170" s="1"/>
    </row>
    <row r="1171" spans="1:8" x14ac:dyDescent="0.35">
      <c r="A1171" s="215" t="s">
        <v>5</v>
      </c>
      <c r="B1171" s="2"/>
      <c r="C1171" s="2"/>
      <c r="D1171" s="217" t="s">
        <v>6</v>
      </c>
      <c r="E1171" s="218"/>
      <c r="F1171" s="219"/>
      <c r="G1171" s="2"/>
      <c r="H1171" s="1"/>
    </row>
    <row r="1172" spans="1:8" x14ac:dyDescent="0.35">
      <c r="A1172" s="216"/>
      <c r="B1172" s="6" t="s">
        <v>7</v>
      </c>
      <c r="C1172" s="6" t="s">
        <v>8</v>
      </c>
      <c r="D1172" s="8" t="s">
        <v>9</v>
      </c>
      <c r="E1172" s="8" t="s">
        <v>10</v>
      </c>
      <c r="F1172" s="9" t="s">
        <v>11</v>
      </c>
      <c r="G1172" s="8" t="s">
        <v>12</v>
      </c>
      <c r="H1172" s="1"/>
    </row>
    <row r="1173" spans="1:8" x14ac:dyDescent="0.35">
      <c r="A1173" s="216"/>
      <c r="B1173" s="6" t="s">
        <v>13</v>
      </c>
      <c r="C1173" s="6" t="s">
        <v>14</v>
      </c>
      <c r="D1173" s="6" t="s">
        <v>15</v>
      </c>
      <c r="E1173" s="6" t="s">
        <v>16</v>
      </c>
      <c r="F1173" s="4"/>
      <c r="G1173" s="8" t="s">
        <v>17</v>
      </c>
      <c r="H1173" s="1"/>
    </row>
    <row r="1174" spans="1:8" x14ac:dyDescent="0.35">
      <c r="A1174" s="11">
        <v>1</v>
      </c>
      <c r="B1174" s="11">
        <v>2</v>
      </c>
      <c r="C1174" s="11">
        <v>3</v>
      </c>
      <c r="D1174" s="11">
        <v>4</v>
      </c>
      <c r="E1174" s="11">
        <v>5</v>
      </c>
      <c r="F1174" s="12">
        <v>6</v>
      </c>
      <c r="G1174" s="11">
        <v>7</v>
      </c>
      <c r="H1174" s="1"/>
    </row>
    <row r="1175" spans="1:8" x14ac:dyDescent="0.35">
      <c r="A1175" s="38" t="s">
        <v>176</v>
      </c>
      <c r="B1175" s="16"/>
      <c r="C1175" s="16"/>
      <c r="D1175" s="16"/>
      <c r="E1175" s="16"/>
      <c r="F1175" s="16"/>
      <c r="G1175" s="16"/>
      <c r="H1175" s="1"/>
    </row>
    <row r="1176" spans="1:8" x14ac:dyDescent="0.35">
      <c r="A1176" s="16" t="s">
        <v>113</v>
      </c>
      <c r="B1176" s="16"/>
      <c r="C1176" s="16"/>
      <c r="D1176" s="16"/>
      <c r="E1176" s="16"/>
      <c r="F1176" s="16"/>
      <c r="G1176" s="16"/>
      <c r="H1176" s="1"/>
    </row>
    <row r="1177" spans="1:8" x14ac:dyDescent="0.35">
      <c r="A1177" s="16" t="s">
        <v>114</v>
      </c>
      <c r="B1177" s="3" t="s">
        <v>21</v>
      </c>
      <c r="C1177" s="20">
        <v>402552</v>
      </c>
      <c r="D1177" s="17">
        <v>210750</v>
      </c>
      <c r="E1177" s="17">
        <v>210750</v>
      </c>
      <c r="F1177" s="17">
        <v>421500</v>
      </c>
      <c r="G1177" s="17">
        <v>441336</v>
      </c>
      <c r="H1177" s="1"/>
    </row>
    <row r="1178" spans="1:8" x14ac:dyDescent="0.35">
      <c r="A1178" s="16"/>
      <c r="B1178" s="16"/>
      <c r="C1178" s="17"/>
      <c r="D1178" s="17"/>
      <c r="E1178" s="17"/>
      <c r="F1178" s="17"/>
      <c r="G1178" s="17"/>
      <c r="H1178" s="1"/>
    </row>
    <row r="1179" spans="1:8" x14ac:dyDescent="0.35">
      <c r="A1179" s="38" t="s">
        <v>22</v>
      </c>
      <c r="B1179" s="16"/>
      <c r="C1179" s="17"/>
      <c r="D1179" s="17"/>
      <c r="E1179" s="17"/>
      <c r="F1179" s="17"/>
      <c r="G1179" s="17"/>
      <c r="H1179" s="1"/>
    </row>
    <row r="1180" spans="1:8" x14ac:dyDescent="0.35">
      <c r="A1180" s="16" t="s">
        <v>256</v>
      </c>
      <c r="B1180" s="16" t="s">
        <v>24</v>
      </c>
      <c r="C1180" s="17">
        <v>72000</v>
      </c>
      <c r="D1180" s="17">
        <v>36000</v>
      </c>
      <c r="E1180" s="17">
        <v>36000</v>
      </c>
      <c r="F1180" s="17">
        <v>72000</v>
      </c>
      <c r="G1180" s="17">
        <v>72000</v>
      </c>
      <c r="H1180" s="1"/>
    </row>
    <row r="1181" spans="1:8" x14ac:dyDescent="0.35">
      <c r="A1181" s="16" t="s">
        <v>257</v>
      </c>
      <c r="B1181" s="3" t="s">
        <v>26</v>
      </c>
      <c r="C1181" s="17">
        <v>0</v>
      </c>
      <c r="D1181" s="17">
        <v>0</v>
      </c>
      <c r="E1181" s="17">
        <v>0</v>
      </c>
      <c r="F1181" s="17">
        <v>0</v>
      </c>
      <c r="G1181" s="17">
        <v>0</v>
      </c>
      <c r="H1181" s="1"/>
    </row>
    <row r="1182" spans="1:8" x14ac:dyDescent="0.35">
      <c r="A1182" s="16" t="s">
        <v>258</v>
      </c>
      <c r="B1182" s="3" t="s">
        <v>28</v>
      </c>
      <c r="C1182" s="17">
        <v>0</v>
      </c>
      <c r="D1182" s="17">
        <v>0</v>
      </c>
      <c r="E1182" s="17">
        <v>0</v>
      </c>
      <c r="F1182" s="17">
        <v>0</v>
      </c>
      <c r="G1182" s="17">
        <v>0</v>
      </c>
      <c r="H1182" s="1"/>
    </row>
    <row r="1183" spans="1:8" x14ac:dyDescent="0.35">
      <c r="A1183" s="16" t="s">
        <v>259</v>
      </c>
      <c r="B1183" s="3" t="s">
        <v>30</v>
      </c>
      <c r="C1183" s="17">
        <v>15000</v>
      </c>
      <c r="D1183" s="17">
        <v>15000</v>
      </c>
      <c r="E1183" s="17">
        <v>0</v>
      </c>
      <c r="F1183" s="17">
        <v>15000</v>
      </c>
      <c r="G1183" s="17">
        <v>15000</v>
      </c>
      <c r="H1183" s="1"/>
    </row>
    <row r="1184" spans="1:8" x14ac:dyDescent="0.35">
      <c r="A1184" s="16" t="s">
        <v>260</v>
      </c>
      <c r="B1184" s="3" t="s">
        <v>32</v>
      </c>
      <c r="C1184" s="17">
        <v>6000</v>
      </c>
      <c r="D1184" s="17">
        <v>6000</v>
      </c>
      <c r="E1184" s="17">
        <v>0</v>
      </c>
      <c r="F1184" s="17">
        <v>6000</v>
      </c>
      <c r="G1184" s="17">
        <v>0</v>
      </c>
      <c r="H1184" s="1"/>
    </row>
    <row r="1185" spans="1:8" x14ac:dyDescent="0.35">
      <c r="A1185" s="16" t="s">
        <v>261</v>
      </c>
      <c r="B1185" s="3"/>
      <c r="C1185" s="17">
        <v>0</v>
      </c>
      <c r="D1185" s="17">
        <v>0</v>
      </c>
      <c r="E1185" s="17">
        <v>0</v>
      </c>
      <c r="F1185" s="17">
        <v>0</v>
      </c>
      <c r="G1185" s="17">
        <v>36778</v>
      </c>
      <c r="H1185" s="1"/>
    </row>
    <row r="1186" spans="1:8" x14ac:dyDescent="0.35">
      <c r="A1186" s="16" t="s">
        <v>262</v>
      </c>
      <c r="B1186" s="3"/>
      <c r="C1186" s="17">
        <v>0</v>
      </c>
      <c r="D1186" s="17">
        <v>0</v>
      </c>
      <c r="E1186" s="17">
        <v>0</v>
      </c>
      <c r="F1186" s="17">
        <v>0</v>
      </c>
      <c r="G1186" s="17">
        <v>36778</v>
      </c>
      <c r="H1186" s="1"/>
    </row>
    <row r="1187" spans="1:8" x14ac:dyDescent="0.35">
      <c r="A1187" s="16" t="s">
        <v>263</v>
      </c>
      <c r="B1187" s="3" t="s">
        <v>36</v>
      </c>
      <c r="C1187" s="17">
        <v>33546</v>
      </c>
      <c r="D1187" s="17">
        <v>0</v>
      </c>
      <c r="E1187" s="17">
        <v>0</v>
      </c>
      <c r="F1187" s="17">
        <v>35125</v>
      </c>
      <c r="G1187" s="17">
        <v>0</v>
      </c>
      <c r="H1187" s="1"/>
    </row>
    <row r="1188" spans="1:8" x14ac:dyDescent="0.35">
      <c r="A1188" s="16" t="s">
        <v>264</v>
      </c>
      <c r="B1188" s="3" t="s">
        <v>38</v>
      </c>
      <c r="C1188" s="17">
        <v>15000</v>
      </c>
      <c r="D1188" s="17">
        <v>7500</v>
      </c>
      <c r="E1188" s="17">
        <v>7500</v>
      </c>
      <c r="F1188" s="17">
        <v>15000</v>
      </c>
      <c r="G1188" s="17">
        <v>15000</v>
      </c>
      <c r="H1188" s="1"/>
    </row>
    <row r="1189" spans="1:8" x14ac:dyDescent="0.35">
      <c r="A1189" s="3" t="s">
        <v>265</v>
      </c>
      <c r="B1189" s="3" t="s">
        <v>40</v>
      </c>
      <c r="C1189" s="17">
        <v>0</v>
      </c>
      <c r="D1189" s="17">
        <v>35125</v>
      </c>
      <c r="E1189" s="17">
        <v>35125</v>
      </c>
      <c r="F1189" s="17">
        <v>35125</v>
      </c>
      <c r="G1189" s="17">
        <v>0</v>
      </c>
      <c r="H1189" s="1"/>
    </row>
    <row r="1190" spans="1:8" x14ac:dyDescent="0.35">
      <c r="A1190" s="3" t="s">
        <v>266</v>
      </c>
      <c r="B1190" s="3" t="s">
        <v>42</v>
      </c>
      <c r="C1190" s="17">
        <v>48306.239999999998</v>
      </c>
      <c r="D1190" s="17">
        <v>25000</v>
      </c>
      <c r="E1190" s="17">
        <v>25580</v>
      </c>
      <c r="F1190" s="17">
        <v>50580</v>
      </c>
      <c r="G1190" s="17">
        <v>52960.32</v>
      </c>
      <c r="H1190" s="1"/>
    </row>
    <row r="1191" spans="1:8" x14ac:dyDescent="0.35">
      <c r="A1191" s="3" t="s">
        <v>267</v>
      </c>
      <c r="B1191" s="3" t="s">
        <v>44</v>
      </c>
      <c r="C1191" s="17">
        <v>3600</v>
      </c>
      <c r="D1191" s="17">
        <v>1800</v>
      </c>
      <c r="E1191" s="17">
        <v>1800</v>
      </c>
      <c r="F1191" s="17">
        <v>3600</v>
      </c>
      <c r="G1191" s="17">
        <v>3600</v>
      </c>
      <c r="H1191" s="1"/>
    </row>
    <row r="1192" spans="1:8" x14ac:dyDescent="0.35">
      <c r="A1192" s="16" t="s">
        <v>268</v>
      </c>
      <c r="B1192" s="3" t="s">
        <v>46</v>
      </c>
      <c r="C1192" s="17">
        <v>4650</v>
      </c>
      <c r="D1192" s="17">
        <v>2550</v>
      </c>
      <c r="E1192" s="17">
        <v>2550</v>
      </c>
      <c r="F1192" s="17">
        <v>5100</v>
      </c>
      <c r="G1192" s="17">
        <v>5100</v>
      </c>
      <c r="H1192" s="1"/>
    </row>
    <row r="1193" spans="1:8" x14ac:dyDescent="0.35">
      <c r="A1193" s="3" t="s">
        <v>269</v>
      </c>
      <c r="B1193" s="3" t="s">
        <v>48</v>
      </c>
      <c r="C1193" s="17">
        <v>3109.92</v>
      </c>
      <c r="D1193" s="17">
        <v>1800</v>
      </c>
      <c r="E1193" s="17">
        <v>1396.08</v>
      </c>
      <c r="F1193" s="17">
        <v>3196.08</v>
      </c>
      <c r="G1193" s="17">
        <v>3196.08</v>
      </c>
      <c r="H1193" s="1"/>
    </row>
    <row r="1194" spans="1:8" x14ac:dyDescent="0.35">
      <c r="A1194" s="16" t="s">
        <v>270</v>
      </c>
      <c r="B1194" s="35" t="s">
        <v>50</v>
      </c>
      <c r="C1194" s="17">
        <v>3000</v>
      </c>
      <c r="D1194" s="17">
        <v>0</v>
      </c>
      <c r="E1194" s="17">
        <v>15000</v>
      </c>
      <c r="F1194" s="17">
        <v>15000</v>
      </c>
      <c r="G1194" s="17">
        <v>15000</v>
      </c>
      <c r="H1194" s="1"/>
    </row>
    <row r="1195" spans="1:8" x14ac:dyDescent="0.35">
      <c r="A1195" s="23" t="s">
        <v>51</v>
      </c>
      <c r="B1195" s="38"/>
      <c r="C1195" s="24">
        <f>SUM(C1177:C1194)</f>
        <v>606764.16</v>
      </c>
      <c r="D1195" s="24">
        <f>SUM(D1177:D1194)</f>
        <v>341525</v>
      </c>
      <c r="E1195" s="24">
        <f>SUM(E1177:E1194)</f>
        <v>335701.08</v>
      </c>
      <c r="F1195" s="24">
        <f>SUM(F1177:F1194)</f>
        <v>677226.08</v>
      </c>
      <c r="G1195" s="24">
        <f>SUM(G1177:G1194)</f>
        <v>696748.39999999991</v>
      </c>
      <c r="H1195" s="1"/>
    </row>
    <row r="1196" spans="1:8" x14ac:dyDescent="0.35">
      <c r="A1196" s="58" t="s">
        <v>52</v>
      </c>
      <c r="B1196" s="58" t="s">
        <v>53</v>
      </c>
      <c r="C1196" s="58"/>
      <c r="D1196" s="58"/>
      <c r="E1196" s="58" t="s">
        <v>54</v>
      </c>
      <c r="F1196" s="58"/>
      <c r="G1196" s="29"/>
      <c r="H1196" s="1"/>
    </row>
    <row r="1197" spans="1:8" x14ac:dyDescent="0.35">
      <c r="A1197" s="25"/>
      <c r="B1197" s="25"/>
      <c r="C1197" s="25"/>
      <c r="D1197" s="25"/>
      <c r="E1197" s="25"/>
      <c r="F1197" s="25"/>
      <c r="G1197" s="28"/>
      <c r="H1197" s="1"/>
    </row>
    <row r="1198" spans="1:8" x14ac:dyDescent="0.35">
      <c r="A1198" s="25"/>
      <c r="B1198" s="25"/>
      <c r="C1198" s="25"/>
      <c r="D1198" s="25"/>
      <c r="E1198" s="25"/>
      <c r="F1198" s="25"/>
      <c r="G1198" s="28"/>
      <c r="H1198" s="1"/>
    </row>
    <row r="1199" spans="1:8" x14ac:dyDescent="0.35">
      <c r="A1199" s="25"/>
      <c r="B1199" s="25"/>
      <c r="C1199" s="25"/>
      <c r="D1199" s="25"/>
      <c r="E1199" s="25"/>
      <c r="F1199" s="25"/>
      <c r="G1199" s="28"/>
      <c r="H1199" s="1"/>
    </row>
    <row r="1200" spans="1:8" x14ac:dyDescent="0.35">
      <c r="A1200" s="30" t="s">
        <v>316</v>
      </c>
      <c r="B1200" s="220" t="s">
        <v>315</v>
      </c>
      <c r="C1200" s="220"/>
      <c r="D1200" s="25"/>
      <c r="E1200" s="221" t="s">
        <v>316</v>
      </c>
      <c r="F1200" s="221"/>
      <c r="G1200" s="28"/>
      <c r="H1200" s="1"/>
    </row>
    <row r="1201" spans="1:8" x14ac:dyDescent="0.35">
      <c r="A1201" s="30" t="s">
        <v>57</v>
      </c>
      <c r="B1201" s="220" t="s">
        <v>56</v>
      </c>
      <c r="C1201" s="220"/>
      <c r="D1201" s="25"/>
      <c r="E1201" s="220" t="s">
        <v>57</v>
      </c>
      <c r="F1201" s="220"/>
      <c r="G1201" s="28"/>
      <c r="H1201" s="1"/>
    </row>
    <row r="1202" spans="1:8" x14ac:dyDescent="0.35">
      <c r="A1202" s="25"/>
      <c r="B1202" s="25"/>
      <c r="C1202" s="25"/>
      <c r="D1202" s="25"/>
      <c r="E1202" s="25"/>
      <c r="F1202" s="25"/>
      <c r="G1202" s="28"/>
      <c r="H1202" s="1"/>
    </row>
    <row r="1203" spans="1:8" x14ac:dyDescent="0.35">
      <c r="A1203" s="25"/>
      <c r="B1203" s="25"/>
      <c r="C1203" s="25"/>
      <c r="D1203" s="25"/>
      <c r="E1203" s="25"/>
      <c r="F1203" s="25"/>
      <c r="G1203" s="28"/>
      <c r="H1203" s="1"/>
    </row>
    <row r="1204" spans="1:8" x14ac:dyDescent="0.35">
      <c r="A1204" s="25"/>
      <c r="B1204" s="25"/>
      <c r="C1204" s="25"/>
      <c r="D1204" s="25"/>
      <c r="E1204" s="25"/>
      <c r="F1204" s="25"/>
      <c r="G1204" s="28"/>
      <c r="H1204" s="1"/>
    </row>
    <row r="1205" spans="1:8" x14ac:dyDescent="0.35">
      <c r="A1205" s="1"/>
      <c r="B1205" s="1"/>
      <c r="C1205" s="1"/>
      <c r="D1205" s="1"/>
      <c r="E1205" s="1"/>
      <c r="F1205" s="1"/>
      <c r="G1205" s="1"/>
      <c r="H1205" s="1"/>
    </row>
    <row r="1206" spans="1:8" x14ac:dyDescent="0.35">
      <c r="H1206" s="1"/>
    </row>
    <row r="1207" spans="1:8" x14ac:dyDescent="0.35">
      <c r="H1207" s="1"/>
    </row>
    <row r="1208" spans="1:8" x14ac:dyDescent="0.35">
      <c r="H1208" s="1"/>
    </row>
    <row r="1209" spans="1:8" x14ac:dyDescent="0.35">
      <c r="A1209" s="215" t="s">
        <v>5</v>
      </c>
      <c r="B1209" s="7"/>
      <c r="C1209" s="2"/>
      <c r="D1209" s="217" t="s">
        <v>6</v>
      </c>
      <c r="E1209" s="218"/>
      <c r="F1209" s="219"/>
      <c r="G1209" s="2"/>
      <c r="H1209" s="1"/>
    </row>
    <row r="1210" spans="1:8" x14ac:dyDescent="0.35">
      <c r="A1210" s="216"/>
      <c r="B1210" s="6" t="s">
        <v>7</v>
      </c>
      <c r="C1210" s="6" t="s">
        <v>8</v>
      </c>
      <c r="D1210" s="8" t="s">
        <v>9</v>
      </c>
      <c r="E1210" s="8" t="s">
        <v>10</v>
      </c>
      <c r="F1210" s="9" t="s">
        <v>11</v>
      </c>
      <c r="G1210" s="8" t="s">
        <v>12</v>
      </c>
      <c r="H1210" s="1"/>
    </row>
    <row r="1211" spans="1:8" x14ac:dyDescent="0.35">
      <c r="A1211" s="216"/>
      <c r="B1211" s="6" t="s">
        <v>13</v>
      </c>
      <c r="C1211" s="6" t="s">
        <v>14</v>
      </c>
      <c r="D1211" s="6" t="s">
        <v>15</v>
      </c>
      <c r="E1211" s="6" t="s">
        <v>16</v>
      </c>
      <c r="F1211" s="4"/>
      <c r="G1211" s="8" t="s">
        <v>17</v>
      </c>
      <c r="H1211" s="1"/>
    </row>
    <row r="1212" spans="1:8" x14ac:dyDescent="0.35">
      <c r="A1212" s="33"/>
      <c r="B1212" s="6"/>
      <c r="C1212" s="6"/>
      <c r="D1212" s="6"/>
      <c r="E1212" s="6"/>
      <c r="F1212" s="4"/>
      <c r="G1212" s="8"/>
      <c r="H1212" s="1"/>
    </row>
    <row r="1213" spans="1:8" x14ac:dyDescent="0.35">
      <c r="A1213" s="33"/>
      <c r="B1213" s="6"/>
      <c r="C1213" s="6"/>
      <c r="D1213" s="6"/>
      <c r="E1213" s="6"/>
      <c r="F1213" s="4"/>
      <c r="G1213" s="8"/>
      <c r="H1213" s="1"/>
    </row>
    <row r="1214" spans="1:8" x14ac:dyDescent="0.35">
      <c r="A1214" s="11">
        <v>1</v>
      </c>
      <c r="B1214" s="11">
        <v>2</v>
      </c>
      <c r="C1214" s="11">
        <v>3</v>
      </c>
      <c r="D1214" s="11">
        <v>4</v>
      </c>
      <c r="E1214" s="11">
        <v>5</v>
      </c>
      <c r="F1214" s="12">
        <v>6</v>
      </c>
      <c r="G1214" s="11">
        <v>7</v>
      </c>
      <c r="H1214" s="1"/>
    </row>
    <row r="1215" spans="1:8" x14ac:dyDescent="0.35">
      <c r="A1215" s="38" t="s">
        <v>58</v>
      </c>
      <c r="B1215" s="16"/>
      <c r="C1215" s="17"/>
      <c r="D1215" s="17"/>
      <c r="E1215" s="17"/>
      <c r="F1215" s="17"/>
      <c r="G1215" s="11"/>
    </row>
    <row r="1216" spans="1:8" x14ac:dyDescent="0.35">
      <c r="A1216" s="16" t="s">
        <v>303</v>
      </c>
      <c r="B1216" s="3" t="s">
        <v>69</v>
      </c>
      <c r="C1216" s="17">
        <v>41625</v>
      </c>
      <c r="D1216" s="17">
        <v>10500</v>
      </c>
      <c r="E1216" s="17">
        <f t="shared" ref="E1216:E1225" si="28">F1216-D1216</f>
        <v>29500</v>
      </c>
      <c r="F1216" s="75">
        <v>40000</v>
      </c>
      <c r="G1216" s="75"/>
    </row>
    <row r="1217" spans="1:7" x14ac:dyDescent="0.35">
      <c r="A1217" s="16" t="s">
        <v>304</v>
      </c>
      <c r="B1217" s="3" t="s">
        <v>72</v>
      </c>
      <c r="C1217" s="17">
        <v>40921.72</v>
      </c>
      <c r="D1217" s="17">
        <v>13810</v>
      </c>
      <c r="E1217" s="17">
        <f t="shared" si="28"/>
        <v>21190</v>
      </c>
      <c r="F1217" s="75">
        <v>35000</v>
      </c>
      <c r="G1217" s="75"/>
    </row>
    <row r="1218" spans="1:7" x14ac:dyDescent="0.35">
      <c r="A1218" s="16" t="s">
        <v>305</v>
      </c>
      <c r="B1218" s="3" t="s">
        <v>72</v>
      </c>
      <c r="C1218" s="17">
        <v>30000</v>
      </c>
      <c r="D1218" s="17">
        <v>0</v>
      </c>
      <c r="E1218" s="17">
        <f t="shared" si="28"/>
        <v>30000</v>
      </c>
      <c r="F1218" s="75">
        <v>30000</v>
      </c>
      <c r="G1218" s="75"/>
    </row>
    <row r="1219" spans="1:7" x14ac:dyDescent="0.35">
      <c r="A1219" s="16" t="s">
        <v>309</v>
      </c>
      <c r="B1219" s="3" t="s">
        <v>192</v>
      </c>
      <c r="C1219" s="52">
        <v>18952.5</v>
      </c>
      <c r="D1219" s="52">
        <v>0</v>
      </c>
      <c r="E1219" s="52">
        <f t="shared" si="28"/>
        <v>40000</v>
      </c>
      <c r="F1219" s="52">
        <v>40000</v>
      </c>
      <c r="G1219" s="52"/>
    </row>
    <row r="1220" spans="1:7" x14ac:dyDescent="0.35">
      <c r="A1220" s="16" t="s">
        <v>219</v>
      </c>
      <c r="B1220" s="3" t="s">
        <v>78</v>
      </c>
      <c r="C1220" s="52">
        <v>14156.74</v>
      </c>
      <c r="D1220" s="52">
        <v>7605.97</v>
      </c>
      <c r="E1220" s="52">
        <f t="shared" si="28"/>
        <v>8394.0299999999988</v>
      </c>
      <c r="F1220" s="52">
        <v>16000</v>
      </c>
      <c r="G1220" s="52"/>
    </row>
    <row r="1221" spans="1:7" x14ac:dyDescent="0.35">
      <c r="A1221" s="16" t="s">
        <v>310</v>
      </c>
      <c r="B1221" s="16" t="s">
        <v>80</v>
      </c>
      <c r="C1221" s="52">
        <v>13119.8</v>
      </c>
      <c r="D1221" s="52">
        <v>4595.41</v>
      </c>
      <c r="E1221" s="52">
        <f t="shared" si="28"/>
        <v>7404.59</v>
      </c>
      <c r="F1221" s="52">
        <v>12000</v>
      </c>
      <c r="G1221" s="52"/>
    </row>
    <row r="1222" spans="1:7" x14ac:dyDescent="0.35">
      <c r="A1222" s="16" t="s">
        <v>250</v>
      </c>
      <c r="B1222" s="3" t="s">
        <v>76</v>
      </c>
      <c r="C1222" s="52">
        <v>23999.73</v>
      </c>
      <c r="D1222" s="52">
        <v>5999.51</v>
      </c>
      <c r="E1222" s="52">
        <f t="shared" si="28"/>
        <v>23774.409999999996</v>
      </c>
      <c r="F1222" s="52">
        <v>29773.919999999998</v>
      </c>
      <c r="G1222" s="52"/>
    </row>
    <row r="1223" spans="1:7" x14ac:dyDescent="0.35">
      <c r="A1223" s="16" t="s">
        <v>311</v>
      </c>
      <c r="B1223" s="16"/>
      <c r="C1223" s="17">
        <v>25301</v>
      </c>
      <c r="D1223" s="17">
        <v>10968</v>
      </c>
      <c r="E1223" s="17">
        <f t="shared" si="28"/>
        <v>19032</v>
      </c>
      <c r="F1223" s="17">
        <v>30000</v>
      </c>
      <c r="G1223" s="17"/>
    </row>
    <row r="1224" spans="1:7" x14ac:dyDescent="0.35">
      <c r="A1224" s="16" t="s">
        <v>312</v>
      </c>
      <c r="B1224" s="16"/>
      <c r="C1224" s="17">
        <v>10000</v>
      </c>
      <c r="D1224" s="17">
        <v>0</v>
      </c>
      <c r="E1224" s="17">
        <f t="shared" si="28"/>
        <v>10000</v>
      </c>
      <c r="F1224" s="17">
        <v>10000</v>
      </c>
      <c r="G1224" s="17"/>
    </row>
    <row r="1225" spans="1:7" x14ac:dyDescent="0.35">
      <c r="A1225" s="16" t="s">
        <v>99</v>
      </c>
      <c r="B1225" s="105" t="s">
        <v>128</v>
      </c>
      <c r="C1225" s="17">
        <v>0</v>
      </c>
      <c r="D1225" s="17">
        <v>0</v>
      </c>
      <c r="E1225" s="17">
        <f t="shared" si="28"/>
        <v>5000</v>
      </c>
      <c r="F1225" s="17">
        <v>5000</v>
      </c>
      <c r="G1225" s="17"/>
    </row>
    <row r="1226" spans="1:7" x14ac:dyDescent="0.35">
      <c r="A1226" s="38" t="s">
        <v>237</v>
      </c>
      <c r="B1226" s="16"/>
      <c r="C1226" s="17">
        <f>SUM(C1216:C1225)</f>
        <v>218076.49</v>
      </c>
      <c r="D1226" s="17">
        <f>SUM(D1216:D1225)</f>
        <v>53478.890000000007</v>
      </c>
      <c r="E1226" s="17">
        <f>SUM(E1216:E1225)</f>
        <v>194295.03</v>
      </c>
      <c r="F1226" s="17">
        <f>SUM(F1216:F1225)</f>
        <v>247773.91999999998</v>
      </c>
      <c r="G1226" s="17"/>
    </row>
    <row r="1227" spans="1:7" x14ac:dyDescent="0.35">
      <c r="A1227" s="38" t="s">
        <v>106</v>
      </c>
      <c r="B1227" s="16"/>
      <c r="C1227" s="17"/>
      <c r="D1227" s="17"/>
      <c r="E1227" s="17"/>
      <c r="F1227" s="17"/>
      <c r="G1227" s="17"/>
    </row>
    <row r="1228" spans="1:7" x14ac:dyDescent="0.35">
      <c r="A1228" s="38" t="s">
        <v>107</v>
      </c>
      <c r="B1228" s="16"/>
      <c r="C1228" s="17"/>
      <c r="D1228" s="17"/>
      <c r="E1228" s="17"/>
      <c r="F1228" s="17"/>
      <c r="G1228" s="17"/>
    </row>
    <row r="1229" spans="1:7" x14ac:dyDescent="0.35">
      <c r="A1229" s="16" t="s">
        <v>313</v>
      </c>
      <c r="B1229" s="16" t="s">
        <v>109</v>
      </c>
      <c r="C1229" s="17">
        <v>36000</v>
      </c>
      <c r="D1229" s="17">
        <v>0</v>
      </c>
      <c r="E1229" s="17"/>
      <c r="F1229" s="17">
        <v>0</v>
      </c>
      <c r="G1229" s="17"/>
    </row>
    <row r="1230" spans="1:7" x14ac:dyDescent="0.35">
      <c r="A1230" s="38" t="s">
        <v>111</v>
      </c>
      <c r="B1230" s="38"/>
      <c r="C1230" s="24">
        <f>C1194+C1226+C1229</f>
        <v>257076.49</v>
      </c>
      <c r="D1230" s="24">
        <f>D1194+D1226</f>
        <v>53478.890000000007</v>
      </c>
      <c r="E1230" s="24">
        <f>E1194+E1226</f>
        <v>209295.03</v>
      </c>
      <c r="F1230" s="24">
        <f>F1195+F1226</f>
        <v>925000</v>
      </c>
      <c r="G1230" s="24"/>
    </row>
    <row r="1231" spans="1:7" x14ac:dyDescent="0.35">
      <c r="A1231" s="58" t="s">
        <v>52</v>
      </c>
      <c r="B1231" s="58" t="s">
        <v>53</v>
      </c>
      <c r="C1231" s="58"/>
      <c r="D1231" s="58"/>
      <c r="E1231" s="58" t="s">
        <v>54</v>
      </c>
      <c r="F1231" s="58"/>
      <c r="G1231" s="29"/>
    </row>
    <row r="1232" spans="1:7" x14ac:dyDescent="0.35">
      <c r="A1232" s="25"/>
      <c r="B1232" s="25"/>
      <c r="C1232" s="25"/>
      <c r="D1232" s="25"/>
      <c r="E1232" s="25"/>
      <c r="F1232" s="25"/>
      <c r="G1232" s="25"/>
    </row>
    <row r="1233" spans="1:7" x14ac:dyDescent="0.35">
      <c r="A1233" s="25"/>
      <c r="B1233" s="25"/>
      <c r="C1233" s="25"/>
      <c r="D1233" s="25"/>
      <c r="E1233" s="25"/>
      <c r="F1233" s="25"/>
      <c r="G1233" s="25"/>
    </row>
    <row r="1234" spans="1:7" x14ac:dyDescent="0.35">
      <c r="A1234" s="25"/>
      <c r="B1234" s="25"/>
      <c r="C1234" s="25"/>
      <c r="D1234" s="25"/>
      <c r="E1234" s="25"/>
      <c r="F1234" s="25"/>
      <c r="G1234" s="25"/>
    </row>
    <row r="1235" spans="1:7" x14ac:dyDescent="0.35">
      <c r="A1235" s="30" t="s">
        <v>316</v>
      </c>
      <c r="B1235" s="220" t="s">
        <v>315</v>
      </c>
      <c r="C1235" s="220"/>
      <c r="D1235" s="25"/>
      <c r="E1235" s="221" t="s">
        <v>316</v>
      </c>
      <c r="F1235" s="221"/>
      <c r="G1235" s="25"/>
    </row>
    <row r="1236" spans="1:7" x14ac:dyDescent="0.35">
      <c r="A1236" s="30" t="s">
        <v>57</v>
      </c>
      <c r="B1236" s="220" t="s">
        <v>56</v>
      </c>
      <c r="C1236" s="220"/>
      <c r="D1236" s="25"/>
      <c r="E1236" s="220" t="s">
        <v>57</v>
      </c>
      <c r="F1236" s="220"/>
      <c r="G1236" s="25"/>
    </row>
    <row r="1237" spans="1:7" x14ac:dyDescent="0.35">
      <c r="A1237" s="25"/>
      <c r="B1237" s="25"/>
      <c r="C1237" s="25"/>
      <c r="D1237" s="25"/>
      <c r="E1237" s="25"/>
      <c r="F1237" s="25"/>
      <c r="G1237" s="25"/>
    </row>
    <row r="1238" spans="1:7" x14ac:dyDescent="0.35">
      <c r="A1238" s="1" t="s">
        <v>4</v>
      </c>
      <c r="B1238" s="1"/>
      <c r="C1238" s="1"/>
      <c r="D1238" s="1"/>
      <c r="E1238" s="1"/>
      <c r="F1238" s="1"/>
      <c r="G1238" s="1"/>
    </row>
    <row r="1239" spans="1:7" x14ac:dyDescent="0.35">
      <c r="A1239" s="1"/>
      <c r="B1239" s="1"/>
      <c r="C1239" s="1"/>
      <c r="D1239" s="1"/>
      <c r="E1239" s="1"/>
      <c r="F1239" s="1"/>
      <c r="G1239" s="1"/>
    </row>
    <row r="1240" spans="1:7" x14ac:dyDescent="0.35">
      <c r="A1240" s="1"/>
      <c r="B1240" s="1"/>
      <c r="C1240" s="1"/>
      <c r="D1240" s="1"/>
      <c r="E1240" s="1"/>
      <c r="F1240" s="1"/>
      <c r="G1240" s="1"/>
    </row>
  </sheetData>
  <mergeCells count="214">
    <mergeCell ref="B1236:C1236"/>
    <mergeCell ref="E1236:F1236"/>
    <mergeCell ref="B1201:C1201"/>
    <mergeCell ref="E1201:F1201"/>
    <mergeCell ref="A1209:A1211"/>
    <mergeCell ref="D1209:F1209"/>
    <mergeCell ref="B1235:C1235"/>
    <mergeCell ref="E1235:F1235"/>
    <mergeCell ref="A1166:G1166"/>
    <mergeCell ref="A1167:G1167"/>
    <mergeCell ref="A1171:A1173"/>
    <mergeCell ref="D1171:F1171"/>
    <mergeCell ref="B1200:C1200"/>
    <mergeCell ref="E1200:F1200"/>
    <mergeCell ref="B1148:C1148"/>
    <mergeCell ref="E1148:F1148"/>
    <mergeCell ref="B1154:C1154"/>
    <mergeCell ref="E1154:F1154"/>
    <mergeCell ref="B1155:C1155"/>
    <mergeCell ref="E1155:F1155"/>
    <mergeCell ref="B1115:C1115"/>
    <mergeCell ref="E1115:F1115"/>
    <mergeCell ref="A1122:A1124"/>
    <mergeCell ref="D1122:F1122"/>
    <mergeCell ref="B1147:C1147"/>
    <mergeCell ref="E1147:F1147"/>
    <mergeCell ref="A1081:G1081"/>
    <mergeCell ref="A1082:G1082"/>
    <mergeCell ref="A1086:A1088"/>
    <mergeCell ref="D1086:F1086"/>
    <mergeCell ref="B1114:C1114"/>
    <mergeCell ref="E1114:F1114"/>
    <mergeCell ref="A1057:A1059"/>
    <mergeCell ref="D1057:F1057"/>
    <mergeCell ref="B1075:C1075"/>
    <mergeCell ref="E1075:F1075"/>
    <mergeCell ref="B1076:C1076"/>
    <mergeCell ref="E1076:F1076"/>
    <mergeCell ref="B1043:C1043"/>
    <mergeCell ref="E1043:F1043"/>
    <mergeCell ref="B1044:C1044"/>
    <mergeCell ref="E1044:F1044"/>
    <mergeCell ref="A1052:G1052"/>
    <mergeCell ref="A1053:G1053"/>
    <mergeCell ref="B1007:C1007"/>
    <mergeCell ref="E1007:F1007"/>
    <mergeCell ref="A1019:G1019"/>
    <mergeCell ref="A1020:G1020"/>
    <mergeCell ref="A1024:A1026"/>
    <mergeCell ref="D1024:F1024"/>
    <mergeCell ref="B969:C969"/>
    <mergeCell ref="E969:F969"/>
    <mergeCell ref="A977:A979"/>
    <mergeCell ref="D977:F977"/>
    <mergeCell ref="B1006:C1006"/>
    <mergeCell ref="E1006:F1006"/>
    <mergeCell ref="A935:G935"/>
    <mergeCell ref="A936:G936"/>
    <mergeCell ref="A940:A942"/>
    <mergeCell ref="D940:F940"/>
    <mergeCell ref="B968:C968"/>
    <mergeCell ref="E968:F968"/>
    <mergeCell ref="A891:A893"/>
    <mergeCell ref="D891:F891"/>
    <mergeCell ref="B918:C918"/>
    <mergeCell ref="E918:F918"/>
    <mergeCell ref="B919:C919"/>
    <mergeCell ref="E919:F919"/>
    <mergeCell ref="A854:A856"/>
    <mergeCell ref="D854:F854"/>
    <mergeCell ref="B882:C882"/>
    <mergeCell ref="E882:F882"/>
    <mergeCell ref="B883:C883"/>
    <mergeCell ref="E883:F883"/>
    <mergeCell ref="B833:C833"/>
    <mergeCell ref="E833:F833"/>
    <mergeCell ref="B834:C834"/>
    <mergeCell ref="E834:F834"/>
    <mergeCell ref="A849:G849"/>
    <mergeCell ref="A850:G850"/>
    <mergeCell ref="B799:C799"/>
    <mergeCell ref="E799:F799"/>
    <mergeCell ref="B800:C800"/>
    <mergeCell ref="E800:F800"/>
    <mergeCell ref="A806:A808"/>
    <mergeCell ref="D806:F806"/>
    <mergeCell ref="B751:C751"/>
    <mergeCell ref="E751:F751"/>
    <mergeCell ref="A764:G764"/>
    <mergeCell ref="A765:G765"/>
    <mergeCell ref="A768:A770"/>
    <mergeCell ref="D768:F768"/>
    <mergeCell ref="B713:C713"/>
    <mergeCell ref="E713:F713"/>
    <mergeCell ref="A721:A723"/>
    <mergeCell ref="D721:F721"/>
    <mergeCell ref="B750:C750"/>
    <mergeCell ref="E750:F750"/>
    <mergeCell ref="A679:G679"/>
    <mergeCell ref="A680:G680"/>
    <mergeCell ref="A684:A686"/>
    <mergeCell ref="D684:F684"/>
    <mergeCell ref="B712:C712"/>
    <mergeCell ref="E712:F712"/>
    <mergeCell ref="A633:A635"/>
    <mergeCell ref="D633:F633"/>
    <mergeCell ref="B656:C656"/>
    <mergeCell ref="E656:F656"/>
    <mergeCell ref="B657:C657"/>
    <mergeCell ref="E657:F657"/>
    <mergeCell ref="A595:A597"/>
    <mergeCell ref="D595:F595"/>
    <mergeCell ref="B624:C624"/>
    <mergeCell ref="E624:F624"/>
    <mergeCell ref="B625:C625"/>
    <mergeCell ref="E625:F625"/>
    <mergeCell ref="B570:C570"/>
    <mergeCell ref="E570:F570"/>
    <mergeCell ref="B571:C571"/>
    <mergeCell ref="E571:F571"/>
    <mergeCell ref="A590:G590"/>
    <mergeCell ref="A591:G591"/>
    <mergeCell ref="B536:C536"/>
    <mergeCell ref="E536:F536"/>
    <mergeCell ref="B537:C537"/>
    <mergeCell ref="E537:F537"/>
    <mergeCell ref="A545:A547"/>
    <mergeCell ref="D545:F545"/>
    <mergeCell ref="B486:C486"/>
    <mergeCell ref="E486:F486"/>
    <mergeCell ref="A503:G503"/>
    <mergeCell ref="A504:G504"/>
    <mergeCell ref="A508:A510"/>
    <mergeCell ref="D508:F508"/>
    <mergeCell ref="B453:C453"/>
    <mergeCell ref="E453:F453"/>
    <mergeCell ref="A461:A463"/>
    <mergeCell ref="D461:F461"/>
    <mergeCell ref="B485:C485"/>
    <mergeCell ref="E485:F485"/>
    <mergeCell ref="A419:G419"/>
    <mergeCell ref="A420:G420"/>
    <mergeCell ref="A423:A425"/>
    <mergeCell ref="D423:F423"/>
    <mergeCell ref="B452:C452"/>
    <mergeCell ref="E452:F452"/>
    <mergeCell ref="A374:A376"/>
    <mergeCell ref="D374:F374"/>
    <mergeCell ref="B405:C405"/>
    <mergeCell ref="E405:F405"/>
    <mergeCell ref="B406:C406"/>
    <mergeCell ref="E406:F406"/>
    <mergeCell ref="A333:G333"/>
    <mergeCell ref="A340:A342"/>
    <mergeCell ref="D340:F340"/>
    <mergeCell ref="B369:C369"/>
    <mergeCell ref="E369:F369"/>
    <mergeCell ref="B370:C370"/>
    <mergeCell ref="E370:F370"/>
    <mergeCell ref="A293:A295"/>
    <mergeCell ref="D293:F293"/>
    <mergeCell ref="B315:C315"/>
    <mergeCell ref="E315:F315"/>
    <mergeCell ref="B316:C316"/>
    <mergeCell ref="E316:F316"/>
    <mergeCell ref="A257:A259"/>
    <mergeCell ref="D257:F257"/>
    <mergeCell ref="B286:C286"/>
    <mergeCell ref="E286:F286"/>
    <mergeCell ref="B287:C287"/>
    <mergeCell ref="E287:F287"/>
    <mergeCell ref="B242:D242"/>
    <mergeCell ref="E242:F242"/>
    <mergeCell ref="B243:D243"/>
    <mergeCell ref="E243:F243"/>
    <mergeCell ref="A252:G252"/>
    <mergeCell ref="A253:G253"/>
    <mergeCell ref="D176:F176"/>
    <mergeCell ref="B203:D203"/>
    <mergeCell ref="E203:F203"/>
    <mergeCell ref="B204:D204"/>
    <mergeCell ref="E204:F204"/>
    <mergeCell ref="A213:A215"/>
    <mergeCell ref="D213:F213"/>
    <mergeCell ref="B158:C158"/>
    <mergeCell ref="E158:F158"/>
    <mergeCell ref="B159:C159"/>
    <mergeCell ref="E159:F159"/>
    <mergeCell ref="A171:G171"/>
    <mergeCell ref="A172:G172"/>
    <mergeCell ref="B118:C118"/>
    <mergeCell ref="E118:F118"/>
    <mergeCell ref="B119:C119"/>
    <mergeCell ref="E119:F119"/>
    <mergeCell ref="A128:A130"/>
    <mergeCell ref="D128:F128"/>
    <mergeCell ref="A86:G86"/>
    <mergeCell ref="A90:A92"/>
    <mergeCell ref="D90:F90"/>
    <mergeCell ref="B36:C36"/>
    <mergeCell ref="E36:F36"/>
    <mergeCell ref="A38:A39"/>
    <mergeCell ref="D38:F38"/>
    <mergeCell ref="B79:C79"/>
    <mergeCell ref="E79:F79"/>
    <mergeCell ref="A3:G3"/>
    <mergeCell ref="A4:G4"/>
    <mergeCell ref="A8:A10"/>
    <mergeCell ref="D8:F8"/>
    <mergeCell ref="B35:C35"/>
    <mergeCell ref="E35:F35"/>
    <mergeCell ref="B80:C80"/>
    <mergeCell ref="E80:F80"/>
    <mergeCell ref="A85:G85"/>
  </mergeCells>
  <pageMargins left="0.7" right="0.7" top="0.75" bottom="0.75" header="0.3" footer="0.3"/>
  <pageSetup paperSize="9" scale="76" orientation="landscape" horizontalDpi="0" verticalDpi="0" r:id="rId1"/>
  <rowBreaks count="16" manualBreakCount="16">
    <brk id="36" max="10" man="1"/>
    <brk id="80" max="16383" man="1"/>
    <brk id="249" max="16383" man="1"/>
    <brk id="291" max="16383" man="1"/>
    <brk id="330" max="16383" man="1"/>
    <brk id="372" max="16383" man="1"/>
    <brk id="500" max="16383" man="1"/>
    <brk id="587" max="16383" man="1"/>
    <brk id="761" max="16383" man="1"/>
    <brk id="846" max="16383" man="1"/>
    <brk id="932" max="16383" man="1"/>
    <brk id="1018" max="16383" man="1"/>
    <brk id="1049" max="16383" man="1"/>
    <brk id="1078" max="16383" man="1"/>
    <brk id="1120" max="16383" man="1"/>
    <brk id="1163" max="16383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0"/>
  <sheetViews>
    <sheetView tabSelected="1" view="pageBreakPreview" topLeftCell="A176" zoomScale="60" zoomScaleNormal="100" workbookViewId="0">
      <selection activeCell="E201" sqref="E201"/>
    </sheetView>
  </sheetViews>
  <sheetFormatPr defaultRowHeight="14.5" x14ac:dyDescent="0.35"/>
  <cols>
    <col min="1" max="1" width="48.1796875" customWidth="1"/>
    <col min="2" max="2" width="15.7265625" customWidth="1"/>
    <col min="3" max="3" width="16.1796875" customWidth="1"/>
    <col min="4" max="4" width="16.26953125" customWidth="1"/>
    <col min="5" max="5" width="16.7265625" customWidth="1"/>
    <col min="6" max="6" width="15.81640625" customWidth="1"/>
    <col min="7" max="7" width="17.7265625" customWidth="1"/>
    <col min="8" max="8" width="17.26953125" customWidth="1"/>
  </cols>
  <sheetData>
    <row r="1" spans="1:22" x14ac:dyDescent="0.35">
      <c r="A1" s="1" t="s">
        <v>338</v>
      </c>
      <c r="B1" s="1"/>
      <c r="C1" s="1"/>
      <c r="D1" s="1"/>
      <c r="E1" s="1"/>
      <c r="F1" s="1"/>
      <c r="G1" s="1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</row>
    <row r="2" spans="1:22" x14ac:dyDescent="0.35">
      <c r="A2" s="1"/>
      <c r="B2" s="1"/>
      <c r="C2" s="1"/>
      <c r="D2" s="1"/>
      <c r="E2" s="1"/>
      <c r="F2" s="1"/>
      <c r="G2" s="1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</row>
    <row r="3" spans="1:22" x14ac:dyDescent="0.35">
      <c r="A3" s="213" t="s">
        <v>339</v>
      </c>
      <c r="B3" s="213"/>
      <c r="C3" s="213"/>
      <c r="D3" s="213"/>
      <c r="E3" s="213"/>
      <c r="F3" s="213"/>
      <c r="G3" s="213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</row>
    <row r="4" spans="1:22" x14ac:dyDescent="0.35">
      <c r="A4" s="45"/>
      <c r="B4" s="45"/>
      <c r="C4" s="45"/>
      <c r="D4" s="45"/>
      <c r="E4" s="45"/>
      <c r="F4" s="45"/>
      <c r="G4" s="4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</row>
    <row r="5" spans="1:22" x14ac:dyDescent="0.35">
      <c r="A5" s="213" t="s">
        <v>340</v>
      </c>
      <c r="B5" s="213"/>
      <c r="C5" s="213"/>
      <c r="D5" s="213"/>
      <c r="E5" s="213"/>
      <c r="F5" s="213"/>
      <c r="G5" s="213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</row>
    <row r="6" spans="1:22" x14ac:dyDescent="0.35">
      <c r="A6" s="215" t="s">
        <v>341</v>
      </c>
      <c r="B6" s="215" t="s">
        <v>342</v>
      </c>
      <c r="C6" s="7" t="s">
        <v>343</v>
      </c>
      <c r="D6" s="215" t="s">
        <v>344</v>
      </c>
      <c r="E6" s="215" t="s">
        <v>345</v>
      </c>
      <c r="F6" s="215" t="s">
        <v>346</v>
      </c>
      <c r="G6" s="215" t="s">
        <v>11</v>
      </c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</row>
    <row r="7" spans="1:22" x14ac:dyDescent="0.35">
      <c r="A7" s="216"/>
      <c r="B7" s="216"/>
      <c r="C7" s="6" t="s">
        <v>347</v>
      </c>
      <c r="D7" s="216"/>
      <c r="E7" s="216"/>
      <c r="F7" s="216"/>
      <c r="G7" s="216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</row>
    <row r="8" spans="1:22" x14ac:dyDescent="0.3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</row>
    <row r="9" spans="1:22" x14ac:dyDescent="0.35">
      <c r="A9" s="126" t="s">
        <v>348</v>
      </c>
      <c r="B9" s="16"/>
      <c r="C9" s="16"/>
      <c r="D9" s="16"/>
      <c r="E9" s="16"/>
      <c r="F9" s="16"/>
      <c r="G9" s="16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</row>
    <row r="10" spans="1:22" x14ac:dyDescent="0.35">
      <c r="A10" s="126" t="s">
        <v>349</v>
      </c>
      <c r="B10" s="16"/>
      <c r="C10" s="16"/>
      <c r="D10" s="16"/>
      <c r="E10" s="16"/>
      <c r="F10" s="16"/>
      <c r="G10" s="16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</row>
    <row r="11" spans="1:22" x14ac:dyDescent="0.35">
      <c r="A11" s="126" t="s">
        <v>350</v>
      </c>
      <c r="B11" s="16"/>
      <c r="C11" s="16"/>
      <c r="D11" s="16"/>
      <c r="E11" s="16"/>
      <c r="F11" s="16"/>
      <c r="G11" s="16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</row>
    <row r="12" spans="1:22" x14ac:dyDescent="0.35">
      <c r="A12" s="126" t="s">
        <v>351</v>
      </c>
      <c r="B12" s="16"/>
      <c r="C12" s="16"/>
      <c r="D12" s="16"/>
      <c r="E12" s="16"/>
      <c r="F12" s="16"/>
      <c r="G12" s="16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</row>
    <row r="13" spans="1:22" x14ac:dyDescent="0.35">
      <c r="A13" s="126" t="s">
        <v>352</v>
      </c>
      <c r="B13" s="16"/>
      <c r="C13" s="16"/>
      <c r="D13" s="16"/>
      <c r="E13" s="16"/>
      <c r="F13" s="16"/>
      <c r="G13" s="16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</row>
    <row r="14" spans="1:22" x14ac:dyDescent="0.35">
      <c r="A14" s="126" t="s">
        <v>353</v>
      </c>
      <c r="B14" s="127" t="s">
        <v>354</v>
      </c>
      <c r="C14" s="16"/>
      <c r="D14" s="16"/>
      <c r="E14" s="16"/>
      <c r="F14" s="17"/>
      <c r="G14" s="17">
        <v>820000</v>
      </c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</row>
    <row r="15" spans="1:22" x14ac:dyDescent="0.35">
      <c r="A15" s="126" t="s">
        <v>355</v>
      </c>
      <c r="B15" s="127" t="s">
        <v>356</v>
      </c>
      <c r="C15" s="16"/>
      <c r="D15" s="16"/>
      <c r="E15" s="16"/>
      <c r="F15" s="17"/>
      <c r="G15" s="17">
        <v>200000</v>
      </c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</row>
    <row r="16" spans="1:22" x14ac:dyDescent="0.35">
      <c r="A16" s="126" t="s">
        <v>357</v>
      </c>
      <c r="B16" s="127" t="s">
        <v>358</v>
      </c>
      <c r="C16" s="16"/>
      <c r="D16" s="16"/>
      <c r="E16" s="16"/>
      <c r="F16" s="17"/>
      <c r="G16" s="17">
        <v>150000</v>
      </c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</row>
    <row r="17" spans="1:22" x14ac:dyDescent="0.35">
      <c r="A17" s="128" t="s">
        <v>359</v>
      </c>
      <c r="B17" s="129"/>
      <c r="C17" s="130"/>
      <c r="D17" s="130"/>
      <c r="E17" s="130"/>
      <c r="F17" s="131"/>
      <c r="G17" s="132">
        <f>SUM(G14:G16)</f>
        <v>1170000</v>
      </c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</row>
    <row r="18" spans="1:22" x14ac:dyDescent="0.35">
      <c r="A18" s="133" t="s">
        <v>360</v>
      </c>
      <c r="B18" s="134"/>
      <c r="C18" s="14"/>
      <c r="D18" s="14"/>
      <c r="E18" s="14"/>
      <c r="F18" s="18"/>
      <c r="G18" s="19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</row>
    <row r="19" spans="1:22" x14ac:dyDescent="0.35">
      <c r="A19" s="133" t="s">
        <v>361</v>
      </c>
      <c r="B19" s="127"/>
      <c r="C19" s="16"/>
      <c r="D19" s="16"/>
      <c r="E19" s="16"/>
      <c r="F19" s="17"/>
      <c r="G19" s="17">
        <v>930000</v>
      </c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</row>
    <row r="20" spans="1:22" x14ac:dyDescent="0.35">
      <c r="A20" s="133" t="s">
        <v>362</v>
      </c>
      <c r="B20" s="16"/>
      <c r="C20" s="16"/>
      <c r="D20" s="16"/>
      <c r="E20" s="16"/>
      <c r="F20" s="17"/>
      <c r="G20" s="17">
        <v>450000</v>
      </c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</row>
    <row r="21" spans="1:22" x14ac:dyDescent="0.35">
      <c r="A21" s="133" t="s">
        <v>363</v>
      </c>
      <c r="B21" s="135"/>
      <c r="C21" s="2"/>
      <c r="D21" s="2"/>
      <c r="E21" s="2"/>
      <c r="F21" s="36"/>
      <c r="G21" s="36">
        <v>950000</v>
      </c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</row>
    <row r="22" spans="1:22" s="66" customFormat="1" x14ac:dyDescent="0.35">
      <c r="A22" s="136" t="s">
        <v>364</v>
      </c>
      <c r="B22" s="137"/>
      <c r="C22" s="130"/>
      <c r="D22" s="130"/>
      <c r="E22" s="130"/>
      <c r="F22" s="131"/>
      <c r="G22" s="132">
        <f>SUM(G19:G21)</f>
        <v>2330000</v>
      </c>
      <c r="H22" s="138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40"/>
    </row>
    <row r="23" spans="1:22" s="5" customFormat="1" x14ac:dyDescent="0.35">
      <c r="A23" s="141" t="s">
        <v>365</v>
      </c>
      <c r="B23" s="142"/>
      <c r="C23" s="143"/>
      <c r="D23" s="143"/>
      <c r="E23" s="143"/>
      <c r="F23" s="144"/>
      <c r="G23" s="144">
        <f>G17+G22</f>
        <v>3500000</v>
      </c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</row>
    <row r="24" spans="1:22" s="5" customFormat="1" x14ac:dyDescent="0.35">
      <c r="A24" s="104" t="s">
        <v>366</v>
      </c>
      <c r="B24" s="25"/>
      <c r="C24" s="16"/>
      <c r="D24" s="16"/>
      <c r="E24" s="16"/>
      <c r="F24" s="17"/>
      <c r="G24" s="17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</row>
    <row r="25" spans="1:22" s="5" customFormat="1" x14ac:dyDescent="0.35">
      <c r="A25" s="104" t="s">
        <v>367</v>
      </c>
      <c r="B25" s="127" t="s">
        <v>368</v>
      </c>
      <c r="C25" s="16"/>
      <c r="D25" s="16"/>
      <c r="E25" s="16"/>
      <c r="F25" s="17"/>
      <c r="G25" s="17">
        <v>65849009</v>
      </c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</row>
    <row r="26" spans="1:22" s="5" customFormat="1" x14ac:dyDescent="0.35">
      <c r="A26" s="104" t="s">
        <v>369</v>
      </c>
      <c r="B26" s="127"/>
      <c r="C26" s="16"/>
      <c r="D26" s="16"/>
      <c r="E26" s="16"/>
      <c r="F26" s="17"/>
      <c r="G26" s="17">
        <v>0</v>
      </c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</row>
    <row r="27" spans="1:22" s="5" customFormat="1" x14ac:dyDescent="0.35">
      <c r="A27" s="104" t="s">
        <v>370</v>
      </c>
      <c r="B27" s="104"/>
      <c r="C27" s="16"/>
      <c r="D27" s="16"/>
      <c r="E27" s="16"/>
      <c r="F27" s="17"/>
      <c r="G27" s="17">
        <v>0</v>
      </c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</row>
    <row r="28" spans="1:22" s="5" customFormat="1" x14ac:dyDescent="0.35">
      <c r="A28" s="104" t="s">
        <v>371</v>
      </c>
      <c r="B28" s="104"/>
      <c r="C28" s="16"/>
      <c r="D28" s="16"/>
      <c r="E28" s="16"/>
      <c r="F28" s="17"/>
      <c r="G28" s="17">
        <v>0</v>
      </c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</row>
    <row r="29" spans="1:22" s="5" customFormat="1" x14ac:dyDescent="0.35">
      <c r="A29" s="104" t="s">
        <v>372</v>
      </c>
      <c r="B29" s="104"/>
      <c r="C29" s="16"/>
      <c r="D29" s="16"/>
      <c r="E29" s="16"/>
      <c r="F29" s="17"/>
      <c r="G29" s="17">
        <v>0</v>
      </c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</row>
    <row r="30" spans="1:22" s="5" customFormat="1" x14ac:dyDescent="0.35">
      <c r="A30" s="104" t="s">
        <v>373</v>
      </c>
      <c r="B30" s="104"/>
      <c r="C30" s="16"/>
      <c r="D30" s="16"/>
      <c r="E30" s="16"/>
      <c r="F30" s="17"/>
      <c r="G30" s="17">
        <v>0</v>
      </c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</row>
    <row r="31" spans="1:22" s="5" customFormat="1" x14ac:dyDescent="0.35">
      <c r="A31" s="126" t="s">
        <v>374</v>
      </c>
      <c r="B31" s="104"/>
      <c r="C31" s="37"/>
      <c r="D31" s="16"/>
      <c r="E31" s="16"/>
      <c r="F31" s="17"/>
      <c r="G31" s="17">
        <v>0</v>
      </c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</row>
    <row r="32" spans="1:22" s="5" customFormat="1" x14ac:dyDescent="0.35">
      <c r="A32" s="105" t="s">
        <v>375</v>
      </c>
      <c r="B32" s="46"/>
      <c r="C32" s="16"/>
      <c r="D32" s="16"/>
      <c r="E32" s="16"/>
      <c r="F32" s="17"/>
      <c r="G32" s="17">
        <v>0</v>
      </c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</row>
    <row r="33" spans="1:22" s="5" customFormat="1" x14ac:dyDescent="0.35">
      <c r="A33" s="136" t="s">
        <v>376</v>
      </c>
      <c r="B33" s="130"/>
      <c r="C33" s="130"/>
      <c r="D33" s="130"/>
      <c r="E33" s="130"/>
      <c r="F33" s="131"/>
      <c r="G33" s="132">
        <f>SUM(G25:G32)</f>
        <v>65849009</v>
      </c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</row>
    <row r="34" spans="1:22" s="5" customFormat="1" x14ac:dyDescent="0.35">
      <c r="A34" s="145"/>
      <c r="B34" s="146"/>
      <c r="C34" s="147"/>
      <c r="D34" s="147"/>
      <c r="E34" s="147"/>
      <c r="F34" s="107"/>
      <c r="G34" s="73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</row>
    <row r="35" spans="1:22" s="5" customFormat="1" x14ac:dyDescent="0.35">
      <c r="A35" s="148" t="s">
        <v>377</v>
      </c>
      <c r="B35" s="149"/>
      <c r="C35" s="16"/>
      <c r="D35" s="16"/>
      <c r="E35" s="16"/>
      <c r="F35" s="17"/>
      <c r="G35" s="17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</row>
    <row r="36" spans="1:22" s="5" customFormat="1" x14ac:dyDescent="0.35">
      <c r="A36" s="126" t="s">
        <v>378</v>
      </c>
      <c r="B36" s="104"/>
      <c r="C36" s="16"/>
      <c r="D36" s="16"/>
      <c r="E36" s="16"/>
      <c r="F36" s="17"/>
      <c r="G36" s="17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</row>
    <row r="37" spans="1:22" s="5" customFormat="1" x14ac:dyDescent="0.35">
      <c r="A37" s="126" t="s">
        <v>379</v>
      </c>
      <c r="B37" s="104"/>
      <c r="C37" s="16"/>
      <c r="D37" s="16"/>
      <c r="E37" s="16"/>
      <c r="F37" s="17"/>
      <c r="G37" s="17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</row>
    <row r="38" spans="1:22" s="5" customFormat="1" x14ac:dyDescent="0.35">
      <c r="A38" s="126" t="s">
        <v>380</v>
      </c>
      <c r="B38" s="104"/>
      <c r="C38" s="16"/>
      <c r="D38" s="16"/>
      <c r="E38" s="16"/>
      <c r="F38" s="17"/>
      <c r="G38" s="17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</row>
    <row r="39" spans="1:22" s="5" customFormat="1" x14ac:dyDescent="0.35">
      <c r="A39" s="126" t="s">
        <v>381</v>
      </c>
      <c r="B39" s="104"/>
      <c r="C39" s="16"/>
      <c r="D39" s="16"/>
      <c r="E39" s="16"/>
      <c r="F39" s="17"/>
      <c r="G39" s="17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</row>
    <row r="40" spans="1:22" s="5" customFormat="1" x14ac:dyDescent="0.35">
      <c r="A40" s="150" t="s">
        <v>382</v>
      </c>
      <c r="B40" s="151"/>
      <c r="C40" s="16"/>
      <c r="D40" s="16"/>
      <c r="E40" s="16"/>
      <c r="F40" s="17"/>
      <c r="G40" s="17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</row>
    <row r="41" spans="1:22" s="5" customFormat="1" x14ac:dyDescent="0.35">
      <c r="A41" s="126" t="s">
        <v>383</v>
      </c>
      <c r="B41" s="105"/>
      <c r="C41" s="16"/>
      <c r="D41" s="16"/>
      <c r="E41" s="16"/>
      <c r="F41" s="17"/>
      <c r="G41" s="17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</row>
    <row r="42" spans="1:22" s="5" customFormat="1" x14ac:dyDescent="0.35">
      <c r="A42" s="126" t="s">
        <v>384</v>
      </c>
      <c r="B42" s="104"/>
      <c r="C42" s="16"/>
      <c r="D42" s="16"/>
      <c r="E42" s="16"/>
      <c r="F42" s="17"/>
      <c r="G42" s="17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</row>
    <row r="43" spans="1:22" s="5" customFormat="1" x14ac:dyDescent="0.35">
      <c r="A43" s="126" t="s">
        <v>385</v>
      </c>
      <c r="B43" s="104"/>
      <c r="C43" s="16"/>
      <c r="D43" s="16"/>
      <c r="E43" s="16"/>
      <c r="F43" s="17"/>
      <c r="G43" s="17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</row>
    <row r="44" spans="1:22" s="5" customFormat="1" x14ac:dyDescent="0.35">
      <c r="A44" s="148" t="s">
        <v>386</v>
      </c>
      <c r="B44" s="104"/>
      <c r="C44" s="16"/>
      <c r="D44" s="16"/>
      <c r="E44" s="16"/>
      <c r="F44" s="17"/>
      <c r="G44" s="17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</row>
    <row r="45" spans="1:22" s="5" customFormat="1" x14ac:dyDescent="0.35">
      <c r="A45" s="148" t="s">
        <v>387</v>
      </c>
      <c r="B45" s="104"/>
      <c r="C45" s="16"/>
      <c r="D45" s="16"/>
      <c r="E45" s="16"/>
      <c r="F45" s="17"/>
      <c r="G45" s="17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</row>
    <row r="46" spans="1:22" s="5" customFormat="1" x14ac:dyDescent="0.35">
      <c r="A46" s="128" t="s">
        <v>388</v>
      </c>
      <c r="B46" s="152"/>
      <c r="C46" s="130"/>
      <c r="D46" s="130"/>
      <c r="E46" s="130"/>
      <c r="F46" s="131"/>
      <c r="G46" s="131">
        <f>G23+G33</f>
        <v>69349009</v>
      </c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</row>
    <row r="47" spans="1:22" s="5" customFormat="1" x14ac:dyDescent="0.35">
      <c r="A47" s="153" t="s">
        <v>389</v>
      </c>
      <c r="B47" s="149"/>
      <c r="C47" s="16"/>
      <c r="D47" s="16"/>
      <c r="E47" s="16"/>
      <c r="F47" s="17"/>
      <c r="G47" s="17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</row>
    <row r="48" spans="1:22" s="5" customFormat="1" x14ac:dyDescent="0.35">
      <c r="A48" s="148" t="s">
        <v>390</v>
      </c>
      <c r="B48" s="105"/>
      <c r="C48" s="16"/>
      <c r="D48" s="16"/>
      <c r="E48" s="16"/>
      <c r="F48" s="17"/>
      <c r="G48" s="17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</row>
    <row r="49" spans="1:22" s="5" customFormat="1" x14ac:dyDescent="0.35">
      <c r="A49" s="133" t="s">
        <v>391</v>
      </c>
      <c r="B49" s="154" t="s">
        <v>392</v>
      </c>
      <c r="C49" s="48">
        <v>15091332</v>
      </c>
      <c r="D49" s="48">
        <v>2707752</v>
      </c>
      <c r="E49" s="48">
        <v>2559948</v>
      </c>
      <c r="F49" s="48">
        <v>429660</v>
      </c>
      <c r="G49" s="48">
        <f>C49+D49+E49+F49</f>
        <v>20788692</v>
      </c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</row>
    <row r="50" spans="1:22" s="5" customFormat="1" x14ac:dyDescent="0.35">
      <c r="A50" s="150" t="s">
        <v>393</v>
      </c>
      <c r="B50" s="104"/>
      <c r="C50" s="17"/>
      <c r="D50" s="17"/>
      <c r="E50" s="17"/>
      <c r="F50" s="17"/>
      <c r="G50" s="17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</row>
    <row r="51" spans="1:22" s="5" customFormat="1" x14ac:dyDescent="0.35">
      <c r="A51" s="104" t="s">
        <v>394</v>
      </c>
      <c r="B51" s="104" t="s">
        <v>24</v>
      </c>
      <c r="C51" s="17">
        <v>1104000</v>
      </c>
      <c r="D51" s="17">
        <v>264000</v>
      </c>
      <c r="E51" s="17">
        <v>336000</v>
      </c>
      <c r="F51" s="17">
        <v>48000</v>
      </c>
      <c r="G51" s="17">
        <f>C51+D51+E51+F51</f>
        <v>1752000</v>
      </c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</row>
    <row r="52" spans="1:22" s="5" customFormat="1" x14ac:dyDescent="0.35">
      <c r="A52" s="126" t="s">
        <v>395</v>
      </c>
      <c r="B52" s="104" t="s">
        <v>26</v>
      </c>
      <c r="C52" s="17">
        <v>1350000</v>
      </c>
      <c r="D52" s="17">
        <v>135000</v>
      </c>
      <c r="E52" s="17">
        <v>135000</v>
      </c>
      <c r="F52" s="17">
        <v>0</v>
      </c>
      <c r="G52" s="17">
        <f>C52+D52+E52</f>
        <v>1620000</v>
      </c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</row>
    <row r="53" spans="1:22" s="5" customFormat="1" x14ac:dyDescent="0.35">
      <c r="A53" s="126" t="s">
        <v>396</v>
      </c>
      <c r="B53" s="104" t="s">
        <v>28</v>
      </c>
      <c r="C53" s="17">
        <v>1350000</v>
      </c>
      <c r="D53" s="17">
        <v>135000</v>
      </c>
      <c r="E53" s="17">
        <v>135000</v>
      </c>
      <c r="F53" s="17">
        <v>0</v>
      </c>
      <c r="G53" s="17">
        <f>C53+D53+E53</f>
        <v>1620000</v>
      </c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</row>
    <row r="54" spans="1:22" s="5" customFormat="1" x14ac:dyDescent="0.35">
      <c r="A54" s="126" t="s">
        <v>397</v>
      </c>
      <c r="B54" s="104" t="s">
        <v>30</v>
      </c>
      <c r="C54" s="17">
        <v>230000</v>
      </c>
      <c r="D54" s="17">
        <v>55000</v>
      </c>
      <c r="E54" s="17">
        <v>70000</v>
      </c>
      <c r="F54" s="17">
        <v>10000</v>
      </c>
      <c r="G54" s="17">
        <f t="shared" ref="G54:G61" si="0">C54+D54+E54+F54</f>
        <v>365000</v>
      </c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</row>
    <row r="55" spans="1:22" s="5" customFormat="1" x14ac:dyDescent="0.35">
      <c r="A55" s="126" t="s">
        <v>398</v>
      </c>
      <c r="B55" s="104"/>
      <c r="C55" s="17">
        <v>1257611</v>
      </c>
      <c r="D55" s="17">
        <v>225646</v>
      </c>
      <c r="E55" s="17">
        <v>213329</v>
      </c>
      <c r="F55" s="17">
        <v>35805</v>
      </c>
      <c r="G55" s="17">
        <f t="shared" si="0"/>
        <v>1732391</v>
      </c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</row>
    <row r="56" spans="1:22" s="5" customFormat="1" x14ac:dyDescent="0.35">
      <c r="A56" s="126" t="s">
        <v>399</v>
      </c>
      <c r="B56" s="104"/>
      <c r="C56" s="17">
        <v>1257611</v>
      </c>
      <c r="D56" s="17">
        <v>225646</v>
      </c>
      <c r="E56" s="17">
        <v>213329</v>
      </c>
      <c r="F56" s="17">
        <v>35805</v>
      </c>
      <c r="G56" s="17">
        <f t="shared" si="0"/>
        <v>1732391</v>
      </c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</row>
    <row r="57" spans="1:22" s="5" customFormat="1" x14ac:dyDescent="0.35">
      <c r="A57" s="126" t="s">
        <v>400</v>
      </c>
      <c r="B57" s="104" t="s">
        <v>38</v>
      </c>
      <c r="C57" s="17">
        <v>230000</v>
      </c>
      <c r="D57" s="17">
        <v>55000</v>
      </c>
      <c r="E57" s="17">
        <v>70000</v>
      </c>
      <c r="F57" s="17">
        <v>10000</v>
      </c>
      <c r="G57" s="17">
        <f t="shared" si="0"/>
        <v>365000</v>
      </c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</row>
    <row r="58" spans="1:22" s="5" customFormat="1" x14ac:dyDescent="0.35">
      <c r="A58" s="126" t="s">
        <v>401</v>
      </c>
      <c r="B58" s="104" t="s">
        <v>42</v>
      </c>
      <c r="C58" s="17">
        <v>1810959.84</v>
      </c>
      <c r="D58" s="17">
        <v>324930.24</v>
      </c>
      <c r="E58" s="17">
        <v>307193.76</v>
      </c>
      <c r="F58" s="17">
        <v>51559.199999999997</v>
      </c>
      <c r="G58" s="17">
        <f t="shared" si="0"/>
        <v>2494643.04</v>
      </c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</row>
    <row r="59" spans="1:22" s="5" customFormat="1" x14ac:dyDescent="0.35">
      <c r="A59" s="126" t="s">
        <v>402</v>
      </c>
      <c r="B59" s="104" t="s">
        <v>44</v>
      </c>
      <c r="C59" s="17">
        <v>55200</v>
      </c>
      <c r="D59" s="17">
        <v>13200</v>
      </c>
      <c r="E59" s="17">
        <v>16800</v>
      </c>
      <c r="F59" s="17">
        <v>2400</v>
      </c>
      <c r="G59" s="17">
        <f t="shared" si="0"/>
        <v>87600</v>
      </c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</row>
    <row r="60" spans="1:22" s="5" customFormat="1" x14ac:dyDescent="0.35">
      <c r="A60" s="126" t="s">
        <v>403</v>
      </c>
      <c r="B60" s="104" t="s">
        <v>46</v>
      </c>
      <c r="C60" s="17">
        <v>149850</v>
      </c>
      <c r="D60" s="17">
        <v>29100</v>
      </c>
      <c r="E60" s="17">
        <v>27150</v>
      </c>
      <c r="F60" s="17">
        <v>4950</v>
      </c>
      <c r="G60" s="17">
        <f t="shared" si="0"/>
        <v>211050</v>
      </c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</row>
    <row r="61" spans="1:22" s="5" customFormat="1" x14ac:dyDescent="0.35">
      <c r="A61" s="155" t="s">
        <v>404</v>
      </c>
      <c r="B61" s="104" t="s">
        <v>48</v>
      </c>
      <c r="C61" s="17">
        <v>53281.2</v>
      </c>
      <c r="D61" s="17">
        <v>12906.48</v>
      </c>
      <c r="E61" s="17">
        <v>15150.84</v>
      </c>
      <c r="F61" s="17">
        <v>2400</v>
      </c>
      <c r="G61" s="17">
        <f t="shared" si="0"/>
        <v>83738.51999999999</v>
      </c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</row>
    <row r="62" spans="1:22" s="5" customFormat="1" x14ac:dyDescent="0.35">
      <c r="A62" s="155" t="s">
        <v>405</v>
      </c>
      <c r="B62" s="104" t="s">
        <v>406</v>
      </c>
      <c r="C62" s="17">
        <v>0</v>
      </c>
      <c r="D62" s="17">
        <v>86400</v>
      </c>
      <c r="E62" s="17">
        <v>0</v>
      </c>
      <c r="F62" s="17">
        <v>0</v>
      </c>
      <c r="G62" s="17">
        <v>86400</v>
      </c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</row>
    <row r="63" spans="1:22" s="5" customFormat="1" x14ac:dyDescent="0.35">
      <c r="A63" s="155" t="s">
        <v>407</v>
      </c>
      <c r="B63" s="104" t="s">
        <v>225</v>
      </c>
      <c r="C63" s="17">
        <v>0</v>
      </c>
      <c r="D63" s="17">
        <v>12000</v>
      </c>
      <c r="E63" s="17">
        <v>0</v>
      </c>
      <c r="F63" s="17">
        <v>0</v>
      </c>
      <c r="G63" s="17">
        <v>12000</v>
      </c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</row>
    <row r="64" spans="1:22" s="5" customFormat="1" x14ac:dyDescent="0.35">
      <c r="A64" s="155" t="s">
        <v>408</v>
      </c>
      <c r="B64" s="104" t="s">
        <v>409</v>
      </c>
      <c r="C64" s="17">
        <v>0</v>
      </c>
      <c r="D64" s="17">
        <v>351790.8</v>
      </c>
      <c r="E64" s="17">
        <v>0</v>
      </c>
      <c r="F64" s="17">
        <v>0</v>
      </c>
      <c r="G64" s="17">
        <v>351790.8</v>
      </c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</row>
    <row r="65" spans="1:22" s="5" customFormat="1" x14ac:dyDescent="0.35">
      <c r="A65" s="154" t="s">
        <v>410</v>
      </c>
      <c r="B65" s="104" t="s">
        <v>411</v>
      </c>
      <c r="C65" s="17">
        <v>1790000</v>
      </c>
      <c r="D65" s="17">
        <v>510000</v>
      </c>
      <c r="E65" s="17">
        <v>200000</v>
      </c>
      <c r="F65" s="17">
        <v>0</v>
      </c>
      <c r="G65" s="17">
        <f>C65+D65+E65</f>
        <v>2500000</v>
      </c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</row>
    <row r="66" spans="1:22" x14ac:dyDescent="0.35">
      <c r="A66" s="155" t="s">
        <v>412</v>
      </c>
      <c r="B66" s="126" t="s">
        <v>50</v>
      </c>
      <c r="C66" s="17">
        <v>230000</v>
      </c>
      <c r="D66" s="17">
        <v>55000</v>
      </c>
      <c r="E66" s="17">
        <v>70000</v>
      </c>
      <c r="F66" s="17">
        <v>10000</v>
      </c>
      <c r="G66" s="17">
        <f>C66+D66+E66+F66</f>
        <v>365000</v>
      </c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</row>
    <row r="67" spans="1:22" x14ac:dyDescent="0.35">
      <c r="A67" s="128" t="s">
        <v>51</v>
      </c>
      <c r="B67" s="128"/>
      <c r="C67" s="132">
        <f>SUM(C49:C66)</f>
        <v>25959845.039999999</v>
      </c>
      <c r="D67" s="132">
        <f>SUM(D49:D66)</f>
        <v>5198371.5200000005</v>
      </c>
      <c r="E67" s="132">
        <f>SUM(E49:E66)</f>
        <v>4368900.5999999996</v>
      </c>
      <c r="F67" s="132">
        <f>SUM(F49:F66)</f>
        <v>640579.19999999995</v>
      </c>
      <c r="G67" s="132">
        <f>SUM(G49:G66)</f>
        <v>36167696.359999999</v>
      </c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</row>
    <row r="68" spans="1:22" x14ac:dyDescent="0.35">
      <c r="A68" s="153"/>
      <c r="B68" s="156"/>
      <c r="C68" s="157"/>
      <c r="D68" s="157"/>
      <c r="E68" s="157"/>
      <c r="F68" s="157"/>
      <c r="G68" s="158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</row>
    <row r="69" spans="1:22" x14ac:dyDescent="0.35">
      <c r="A69" s="159" t="s">
        <v>59</v>
      </c>
      <c r="B69" s="159" t="s">
        <v>60</v>
      </c>
      <c r="C69" s="160">
        <v>1041000</v>
      </c>
      <c r="D69" s="161">
        <v>160000</v>
      </c>
      <c r="E69" s="17">
        <v>152200</v>
      </c>
      <c r="F69" s="160">
        <v>40000</v>
      </c>
      <c r="G69" s="161">
        <f>C69+D69+E69+F69</f>
        <v>1393200</v>
      </c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</row>
    <row r="70" spans="1:22" x14ac:dyDescent="0.35">
      <c r="A70" s="126" t="s">
        <v>68</v>
      </c>
      <c r="B70" s="159" t="s">
        <v>69</v>
      </c>
      <c r="C70" s="17">
        <v>845000</v>
      </c>
      <c r="D70" s="17">
        <v>140000</v>
      </c>
      <c r="E70" s="17">
        <v>140000</v>
      </c>
      <c r="F70" s="17">
        <v>45000</v>
      </c>
      <c r="G70" s="17">
        <f>C70+D70+E70+F70</f>
        <v>1170000</v>
      </c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</row>
    <row r="71" spans="1:22" x14ac:dyDescent="0.35">
      <c r="A71" s="126" t="s">
        <v>71</v>
      </c>
      <c r="B71" s="159" t="s">
        <v>72</v>
      </c>
      <c r="C71" s="17">
        <v>564000</v>
      </c>
      <c r="D71" s="17">
        <v>80000</v>
      </c>
      <c r="E71" s="17">
        <v>70000</v>
      </c>
      <c r="F71" s="17">
        <v>30000</v>
      </c>
      <c r="G71" s="17">
        <f>C71+D71+E71+F71</f>
        <v>744000</v>
      </c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</row>
    <row r="72" spans="1:22" x14ac:dyDescent="0.35">
      <c r="A72" s="104" t="s">
        <v>413</v>
      </c>
      <c r="B72" s="159" t="s">
        <v>76</v>
      </c>
      <c r="C72" s="17">
        <v>1045000</v>
      </c>
      <c r="D72" s="17">
        <v>85000</v>
      </c>
      <c r="E72" s="17">
        <v>237000</v>
      </c>
      <c r="F72" s="17">
        <v>50000</v>
      </c>
      <c r="G72" s="17">
        <f>C72+D72+E72+F72</f>
        <v>1417000</v>
      </c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</row>
    <row r="73" spans="1:22" x14ac:dyDescent="0.35">
      <c r="A73" s="104" t="s">
        <v>73</v>
      </c>
      <c r="B73" s="159" t="s">
        <v>76</v>
      </c>
      <c r="C73" s="17">
        <v>150000</v>
      </c>
      <c r="D73" s="17">
        <v>0</v>
      </c>
      <c r="E73" s="17">
        <v>0</v>
      </c>
      <c r="F73" s="17">
        <v>0</v>
      </c>
      <c r="G73" s="17">
        <v>150000</v>
      </c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</row>
    <row r="74" spans="1:22" x14ac:dyDescent="0.35">
      <c r="A74" s="70" t="s">
        <v>414</v>
      </c>
      <c r="B74" s="37" t="s">
        <v>125</v>
      </c>
      <c r="C74" s="17">
        <v>24000</v>
      </c>
      <c r="D74" s="17">
        <v>27000</v>
      </c>
      <c r="E74" s="17">
        <v>182000</v>
      </c>
      <c r="F74" s="17">
        <v>0</v>
      </c>
      <c r="G74" s="17">
        <f>C74+D74+E74</f>
        <v>233000</v>
      </c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</row>
    <row r="75" spans="1:22" x14ac:dyDescent="0.35">
      <c r="A75" s="104" t="s">
        <v>415</v>
      </c>
      <c r="B75" s="159" t="s">
        <v>288</v>
      </c>
      <c r="C75" s="17">
        <v>0</v>
      </c>
      <c r="D75" s="17">
        <v>0</v>
      </c>
      <c r="E75" s="17">
        <v>1220000</v>
      </c>
      <c r="F75" s="17">
        <v>0</v>
      </c>
      <c r="G75" s="17">
        <v>1220000</v>
      </c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</row>
    <row r="76" spans="1:22" ht="14.25" customHeight="1" x14ac:dyDescent="0.35">
      <c r="A76" s="104" t="s">
        <v>416</v>
      </c>
      <c r="B76" s="159" t="s">
        <v>195</v>
      </c>
      <c r="C76" s="17">
        <v>5000</v>
      </c>
      <c r="D76" s="17">
        <v>0</v>
      </c>
      <c r="E76" s="17">
        <v>0</v>
      </c>
      <c r="F76" s="17">
        <v>0</v>
      </c>
      <c r="G76" s="17">
        <v>5000</v>
      </c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</row>
    <row r="77" spans="1:22" x14ac:dyDescent="0.35">
      <c r="A77" s="104" t="s">
        <v>77</v>
      </c>
      <c r="B77" s="159" t="s">
        <v>78</v>
      </c>
      <c r="C77" s="17">
        <v>254200</v>
      </c>
      <c r="D77" s="17">
        <v>22000</v>
      </c>
      <c r="E77" s="17">
        <v>27200</v>
      </c>
      <c r="F77" s="17">
        <v>0</v>
      </c>
      <c r="G77" s="17">
        <f>C77+D77+E77</f>
        <v>303400</v>
      </c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</row>
    <row r="78" spans="1:22" x14ac:dyDescent="0.35">
      <c r="A78" s="162" t="s">
        <v>417</v>
      </c>
      <c r="B78" s="163" t="s">
        <v>94</v>
      </c>
      <c r="C78" s="17">
        <v>40000</v>
      </c>
      <c r="D78" s="17">
        <v>0</v>
      </c>
      <c r="E78" s="17">
        <v>0</v>
      </c>
      <c r="F78" s="17">
        <v>0</v>
      </c>
      <c r="G78" s="17">
        <v>40000</v>
      </c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</row>
    <row r="79" spans="1:22" x14ac:dyDescent="0.35">
      <c r="A79" s="104" t="s">
        <v>418</v>
      </c>
      <c r="B79" s="159" t="s">
        <v>88</v>
      </c>
      <c r="C79" s="17">
        <v>180000</v>
      </c>
      <c r="D79" s="17">
        <v>0</v>
      </c>
      <c r="E79" s="17">
        <v>0</v>
      </c>
      <c r="F79" s="17">
        <v>0</v>
      </c>
      <c r="G79" s="17">
        <v>180000</v>
      </c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</row>
    <row r="80" spans="1:22" x14ac:dyDescent="0.35">
      <c r="A80" s="104" t="s">
        <v>91</v>
      </c>
      <c r="B80" s="159" t="s">
        <v>92</v>
      </c>
      <c r="C80" s="17">
        <v>80000</v>
      </c>
      <c r="D80" s="17">
        <v>0</v>
      </c>
      <c r="E80" s="17">
        <v>0</v>
      </c>
      <c r="F80" s="17">
        <v>0</v>
      </c>
      <c r="G80" s="17">
        <v>80000</v>
      </c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</row>
    <row r="81" spans="1:22" x14ac:dyDescent="0.35">
      <c r="A81" s="104" t="s">
        <v>89</v>
      </c>
      <c r="B81" s="159" t="s">
        <v>90</v>
      </c>
      <c r="C81" s="17">
        <v>100000</v>
      </c>
      <c r="D81" s="17">
        <v>0</v>
      </c>
      <c r="E81" s="17">
        <v>0</v>
      </c>
      <c r="F81" s="17">
        <v>0</v>
      </c>
      <c r="G81" s="17">
        <v>100000</v>
      </c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</row>
    <row r="82" spans="1:22" x14ac:dyDescent="0.35">
      <c r="A82" s="104" t="s">
        <v>419</v>
      </c>
      <c r="B82" s="159" t="s">
        <v>96</v>
      </c>
      <c r="C82" s="17">
        <v>20000</v>
      </c>
      <c r="D82" s="164">
        <v>0</v>
      </c>
      <c r="E82" s="17">
        <v>0</v>
      </c>
      <c r="F82" s="17">
        <v>0</v>
      </c>
      <c r="G82" s="17">
        <v>20000</v>
      </c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</row>
    <row r="83" spans="1:22" x14ac:dyDescent="0.35">
      <c r="A83" s="104" t="s">
        <v>420</v>
      </c>
      <c r="B83" s="159" t="s">
        <v>421</v>
      </c>
      <c r="C83" s="17">
        <v>700530.76</v>
      </c>
      <c r="D83" s="17">
        <v>0</v>
      </c>
      <c r="E83" s="17">
        <v>0</v>
      </c>
      <c r="F83" s="17">
        <v>0</v>
      </c>
      <c r="G83" s="17">
        <v>700530.76</v>
      </c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</row>
    <row r="84" spans="1:22" x14ac:dyDescent="0.35">
      <c r="A84" s="104" t="s">
        <v>422</v>
      </c>
      <c r="B84" s="159" t="s">
        <v>84</v>
      </c>
      <c r="C84" s="17">
        <v>145000</v>
      </c>
      <c r="D84" s="17">
        <v>20000</v>
      </c>
      <c r="E84" s="17">
        <v>360000</v>
      </c>
      <c r="F84" s="17">
        <v>20000</v>
      </c>
      <c r="G84" s="17">
        <f>C84+D84+E84+F84</f>
        <v>545000</v>
      </c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</row>
    <row r="85" spans="1:22" x14ac:dyDescent="0.35">
      <c r="A85" s="104" t="s">
        <v>251</v>
      </c>
      <c r="B85" s="159" t="s">
        <v>128</v>
      </c>
      <c r="C85" s="48">
        <v>184000</v>
      </c>
      <c r="D85" s="17">
        <v>185000</v>
      </c>
      <c r="E85" s="17">
        <v>657000</v>
      </c>
      <c r="F85" s="17">
        <v>0</v>
      </c>
      <c r="G85" s="17">
        <f>C85+D85+E85</f>
        <v>1026000</v>
      </c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</row>
    <row r="86" spans="1:22" x14ac:dyDescent="0.35">
      <c r="A86" s="104" t="s">
        <v>97</v>
      </c>
      <c r="B86" s="126" t="s">
        <v>98</v>
      </c>
      <c r="C86" s="17">
        <v>40000</v>
      </c>
      <c r="D86" s="17">
        <v>0</v>
      </c>
      <c r="E86" s="17">
        <v>0</v>
      </c>
      <c r="F86" s="17">
        <v>0</v>
      </c>
      <c r="G86" s="17">
        <v>40000</v>
      </c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</row>
    <row r="87" spans="1:22" x14ac:dyDescent="0.35">
      <c r="A87" s="104" t="s">
        <v>423</v>
      </c>
      <c r="B87" s="126"/>
      <c r="C87" s="17">
        <v>100000</v>
      </c>
      <c r="D87" s="17">
        <v>0</v>
      </c>
      <c r="E87" s="17">
        <v>0</v>
      </c>
      <c r="F87" s="17">
        <v>0</v>
      </c>
      <c r="G87" s="17">
        <v>100000</v>
      </c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</row>
    <row r="88" spans="1:22" x14ac:dyDescent="0.35">
      <c r="A88" s="104" t="s">
        <v>424</v>
      </c>
      <c r="B88" s="126"/>
      <c r="C88" s="17">
        <v>90000</v>
      </c>
      <c r="D88" s="17">
        <v>0</v>
      </c>
      <c r="E88" s="17">
        <v>0</v>
      </c>
      <c r="F88" s="17">
        <v>0</v>
      </c>
      <c r="G88" s="17">
        <v>90000</v>
      </c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</row>
    <row r="89" spans="1:22" x14ac:dyDescent="0.35">
      <c r="A89" s="104" t="s">
        <v>425</v>
      </c>
      <c r="B89" s="126" t="s">
        <v>86</v>
      </c>
      <c r="C89" s="17">
        <v>20000</v>
      </c>
      <c r="D89" s="17">
        <v>0</v>
      </c>
      <c r="E89" s="17">
        <v>0</v>
      </c>
      <c r="F89" s="17">
        <v>0</v>
      </c>
      <c r="G89" s="17">
        <v>20000</v>
      </c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</row>
    <row r="90" spans="1:22" ht="15" customHeight="1" x14ac:dyDescent="0.35">
      <c r="A90" s="104" t="s">
        <v>426</v>
      </c>
      <c r="B90" s="159" t="s">
        <v>249</v>
      </c>
      <c r="C90" s="17">
        <v>0</v>
      </c>
      <c r="D90" s="17">
        <v>0</v>
      </c>
      <c r="E90" s="17">
        <v>100000</v>
      </c>
      <c r="F90" s="17">
        <v>0</v>
      </c>
      <c r="G90" s="17">
        <v>100000</v>
      </c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</row>
    <row r="91" spans="1:22" ht="15" customHeight="1" x14ac:dyDescent="0.35">
      <c r="A91" s="104" t="s">
        <v>427</v>
      </c>
      <c r="B91" s="16" t="s">
        <v>208</v>
      </c>
      <c r="C91" s="17">
        <v>25000</v>
      </c>
      <c r="D91" s="17">
        <v>0</v>
      </c>
      <c r="E91" s="17">
        <v>0</v>
      </c>
      <c r="F91" s="17">
        <v>0</v>
      </c>
      <c r="G91" s="17">
        <v>25000</v>
      </c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</row>
    <row r="92" spans="1:22" ht="15.75" customHeight="1" x14ac:dyDescent="0.35">
      <c r="A92" s="104" t="s">
        <v>428</v>
      </c>
      <c r="B92" s="159" t="s">
        <v>192</v>
      </c>
      <c r="C92" s="17">
        <v>50000</v>
      </c>
      <c r="D92" s="17">
        <v>0</v>
      </c>
      <c r="E92" s="17">
        <v>30000</v>
      </c>
      <c r="F92" s="17">
        <v>0</v>
      </c>
      <c r="G92" s="17">
        <v>80000</v>
      </c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</row>
    <row r="93" spans="1:22" ht="15" customHeight="1" x14ac:dyDescent="0.35">
      <c r="A93" s="104" t="s">
        <v>99</v>
      </c>
      <c r="B93" s="3" t="s">
        <v>100</v>
      </c>
      <c r="C93" s="17">
        <v>4668176.88</v>
      </c>
      <c r="D93" s="17">
        <v>387480</v>
      </c>
      <c r="E93" s="17">
        <v>82240</v>
      </c>
      <c r="F93" s="17">
        <v>15000</v>
      </c>
      <c r="G93" s="165">
        <v>5013381.88</v>
      </c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</row>
    <row r="94" spans="1:22" ht="15" customHeight="1" x14ac:dyDescent="0.35">
      <c r="A94" s="104" t="s">
        <v>215</v>
      </c>
      <c r="B94" s="159" t="s">
        <v>80</v>
      </c>
      <c r="C94" s="17">
        <v>161200</v>
      </c>
      <c r="D94" s="17">
        <v>30000</v>
      </c>
      <c r="E94" s="17">
        <v>15000</v>
      </c>
      <c r="F94" s="17">
        <v>20000</v>
      </c>
      <c r="G94" s="17">
        <f>C94+D94+E94+F94</f>
        <v>226200</v>
      </c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</row>
    <row r="95" spans="1:22" ht="15" customHeight="1" x14ac:dyDescent="0.35">
      <c r="A95" s="104" t="s">
        <v>429</v>
      </c>
      <c r="B95" s="159"/>
      <c r="C95" s="17">
        <v>0</v>
      </c>
      <c r="D95" s="17">
        <v>30000</v>
      </c>
      <c r="E95" s="17">
        <v>0</v>
      </c>
      <c r="F95" s="17">
        <v>0</v>
      </c>
      <c r="G95" s="17">
        <v>30000</v>
      </c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</row>
    <row r="96" spans="1:22" ht="15" customHeight="1" x14ac:dyDescent="0.35">
      <c r="A96" s="155" t="s">
        <v>81</v>
      </c>
      <c r="B96" s="159" t="s">
        <v>82</v>
      </c>
      <c r="C96" s="17">
        <v>40000</v>
      </c>
      <c r="D96" s="17">
        <v>0</v>
      </c>
      <c r="E96" s="17">
        <v>0</v>
      </c>
      <c r="F96" s="17">
        <v>0</v>
      </c>
      <c r="G96" s="17">
        <v>40000</v>
      </c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</row>
    <row r="97" spans="1:19" x14ac:dyDescent="0.35">
      <c r="A97" s="155" t="s">
        <v>430</v>
      </c>
      <c r="B97" s="126"/>
      <c r="C97" s="17">
        <v>50000</v>
      </c>
      <c r="D97" s="17">
        <v>0</v>
      </c>
      <c r="E97" s="17">
        <v>0</v>
      </c>
      <c r="F97" s="17">
        <v>0</v>
      </c>
      <c r="G97" s="17">
        <v>50000</v>
      </c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</row>
    <row r="98" spans="1:19" x14ac:dyDescent="0.35">
      <c r="A98" s="166" t="s">
        <v>431</v>
      </c>
      <c r="B98" s="126"/>
      <c r="C98" s="17">
        <v>300600</v>
      </c>
      <c r="D98" s="17">
        <v>0</v>
      </c>
      <c r="E98" s="17">
        <v>0</v>
      </c>
      <c r="F98" s="17">
        <v>0</v>
      </c>
      <c r="G98" s="17">
        <v>300600</v>
      </c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</row>
    <row r="99" spans="1:19" x14ac:dyDescent="0.35">
      <c r="A99" s="166" t="s">
        <v>432</v>
      </c>
      <c r="B99" s="126"/>
      <c r="C99" s="17">
        <v>40000</v>
      </c>
      <c r="D99" s="17">
        <v>0</v>
      </c>
      <c r="E99" s="17">
        <v>0</v>
      </c>
      <c r="F99" s="17">
        <v>0</v>
      </c>
      <c r="G99" s="17">
        <v>40000</v>
      </c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</row>
    <row r="100" spans="1:19" x14ac:dyDescent="0.35">
      <c r="A100" s="166" t="s">
        <v>433</v>
      </c>
      <c r="B100" s="126"/>
      <c r="C100" s="17">
        <v>60485</v>
      </c>
      <c r="D100" s="17">
        <v>0</v>
      </c>
      <c r="E100" s="17">
        <v>0</v>
      </c>
      <c r="F100" s="17">
        <v>0</v>
      </c>
      <c r="G100" s="17">
        <v>200000</v>
      </c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</row>
    <row r="101" spans="1:19" x14ac:dyDescent="0.35">
      <c r="A101" s="133" t="s">
        <v>434</v>
      </c>
      <c r="B101" s="126"/>
      <c r="C101" s="17">
        <v>15000</v>
      </c>
      <c r="D101" s="17">
        <v>0</v>
      </c>
      <c r="E101" s="17">
        <v>0</v>
      </c>
      <c r="F101" s="17">
        <v>0</v>
      </c>
      <c r="G101" s="17">
        <v>15000</v>
      </c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</row>
    <row r="102" spans="1:19" x14ac:dyDescent="0.35">
      <c r="A102" s="167" t="s">
        <v>435</v>
      </c>
      <c r="B102" s="168"/>
      <c r="C102" s="169">
        <f>SUM(C69:C101)</f>
        <v>11038192.640000001</v>
      </c>
      <c r="D102" s="169">
        <f>SUM(D69:D101)</f>
        <v>1166480</v>
      </c>
      <c r="E102" s="169">
        <f>SUM(E69:E101)</f>
        <v>3272640</v>
      </c>
      <c r="F102" s="169">
        <f>SUM(F69:F101)</f>
        <v>220000</v>
      </c>
      <c r="G102" s="169">
        <f>SUM(G69:G101)</f>
        <v>15697312.640000001</v>
      </c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</row>
    <row r="103" spans="1:19" x14ac:dyDescent="0.35">
      <c r="A103" s="170"/>
      <c r="B103" s="171"/>
      <c r="C103" s="27"/>
      <c r="D103" s="27"/>
      <c r="E103" s="27"/>
      <c r="F103" s="27"/>
      <c r="G103" s="27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</row>
    <row r="104" spans="1:19" x14ac:dyDescent="0.35">
      <c r="A104" s="170"/>
      <c r="B104" s="171"/>
      <c r="C104" s="27"/>
      <c r="D104" s="27"/>
      <c r="E104" s="27"/>
      <c r="F104" s="27"/>
      <c r="G104" s="27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</row>
    <row r="105" spans="1:19" x14ac:dyDescent="0.35">
      <c r="A105" s="172"/>
      <c r="B105" s="173"/>
      <c r="C105" s="174"/>
      <c r="D105" s="174"/>
      <c r="E105" s="174"/>
      <c r="F105" s="174"/>
      <c r="G105" s="174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</row>
    <row r="106" spans="1:19" x14ac:dyDescent="0.35">
      <c r="A106" s="153" t="s">
        <v>106</v>
      </c>
      <c r="B106" s="175"/>
      <c r="C106" s="18"/>
      <c r="D106" s="18"/>
      <c r="E106" s="18"/>
      <c r="F106" s="18"/>
      <c r="G106" s="19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</row>
    <row r="107" spans="1:19" x14ac:dyDescent="0.35">
      <c r="A107" s="153" t="s">
        <v>436</v>
      </c>
      <c r="B107" s="48"/>
      <c r="C107" s="17"/>
      <c r="D107" s="17"/>
      <c r="E107" s="17"/>
      <c r="F107" s="17"/>
      <c r="G107" s="17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</row>
    <row r="108" spans="1:19" x14ac:dyDescent="0.35">
      <c r="A108" s="133" t="s">
        <v>437</v>
      </c>
      <c r="B108" s="17"/>
      <c r="C108" s="17">
        <v>537000</v>
      </c>
      <c r="D108" s="17">
        <v>40000</v>
      </c>
      <c r="E108" s="17">
        <v>25000</v>
      </c>
      <c r="F108" s="17">
        <v>45000</v>
      </c>
      <c r="G108" s="176">
        <f>C108+D108+E108+F108</f>
        <v>647000</v>
      </c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</row>
    <row r="109" spans="1:19" x14ac:dyDescent="0.35">
      <c r="A109" s="133" t="s">
        <v>438</v>
      </c>
      <c r="B109" s="17"/>
      <c r="C109" s="17">
        <v>75000</v>
      </c>
      <c r="D109" s="17"/>
      <c r="E109" s="17">
        <v>25000</v>
      </c>
      <c r="F109" s="17">
        <v>8000</v>
      </c>
      <c r="G109" s="176">
        <f>C109+E109+F109</f>
        <v>108000</v>
      </c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</row>
    <row r="110" spans="1:19" x14ac:dyDescent="0.35">
      <c r="A110" s="133" t="s">
        <v>439</v>
      </c>
      <c r="B110" s="17"/>
      <c r="C110" s="48">
        <v>5000</v>
      </c>
      <c r="D110" s="17"/>
      <c r="E110" s="17"/>
      <c r="F110" s="17"/>
      <c r="G110" s="89">
        <v>5000</v>
      </c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</row>
    <row r="111" spans="1:19" x14ac:dyDescent="0.35">
      <c r="A111" s="133" t="s">
        <v>440</v>
      </c>
      <c r="B111" s="17"/>
      <c r="C111" s="48">
        <v>20000</v>
      </c>
      <c r="D111" s="17"/>
      <c r="E111" s="17"/>
      <c r="F111" s="17"/>
      <c r="G111" s="89">
        <v>20000</v>
      </c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</row>
    <row r="112" spans="1:19" x14ac:dyDescent="0.35">
      <c r="A112" s="177" t="s">
        <v>441</v>
      </c>
      <c r="B112" s="17"/>
      <c r="C112" s="48">
        <v>0</v>
      </c>
      <c r="D112" s="17">
        <v>50000</v>
      </c>
      <c r="E112" s="17"/>
      <c r="F112" s="17"/>
      <c r="G112" s="17">
        <v>50000</v>
      </c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</row>
    <row r="113" spans="1:19" x14ac:dyDescent="0.35">
      <c r="A113" s="128" t="s">
        <v>159</v>
      </c>
      <c r="B113" s="178"/>
      <c r="C113" s="132">
        <f>SUM(C108:C112)</f>
        <v>637000</v>
      </c>
      <c r="D113" s="132">
        <f>SUM(D108:D112)</f>
        <v>90000</v>
      </c>
      <c r="E113" s="132">
        <f>SUM(E108:E112)</f>
        <v>50000</v>
      </c>
      <c r="F113" s="179">
        <f>SUM(F108:F112)</f>
        <v>53000</v>
      </c>
      <c r="G113" s="132">
        <f>SUM(G108:G112)</f>
        <v>830000</v>
      </c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</row>
    <row r="114" spans="1:19" x14ac:dyDescent="0.35">
      <c r="A114" s="145" t="s">
        <v>442</v>
      </c>
      <c r="B114" s="17"/>
      <c r="C114" s="17"/>
      <c r="D114" s="17"/>
      <c r="E114" s="17"/>
      <c r="F114" s="17"/>
      <c r="G114" s="17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</row>
    <row r="115" spans="1:19" x14ac:dyDescent="0.35">
      <c r="A115" s="126" t="s">
        <v>443</v>
      </c>
      <c r="B115" s="17"/>
      <c r="C115" s="17"/>
      <c r="D115" s="17"/>
      <c r="E115" s="17"/>
      <c r="F115" s="17"/>
      <c r="G115" s="17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</row>
    <row r="116" spans="1:19" x14ac:dyDescent="0.35">
      <c r="A116" s="126" t="s">
        <v>444</v>
      </c>
      <c r="B116" s="17"/>
      <c r="C116" s="17"/>
      <c r="D116" s="17"/>
      <c r="E116" s="17"/>
      <c r="F116" s="17"/>
      <c r="G116" s="180">
        <v>13170000</v>
      </c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</row>
    <row r="117" spans="1:19" x14ac:dyDescent="0.35">
      <c r="A117" s="126" t="s">
        <v>445</v>
      </c>
      <c r="B117" s="17"/>
      <c r="C117" s="17"/>
      <c r="D117" s="17"/>
      <c r="E117" s="17"/>
      <c r="F117" s="17"/>
      <c r="G117" s="17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</row>
    <row r="118" spans="1:19" x14ac:dyDescent="0.35">
      <c r="A118" s="126" t="s">
        <v>446</v>
      </c>
      <c r="B118" s="17"/>
      <c r="C118" s="17"/>
      <c r="D118" s="17"/>
      <c r="E118" s="17"/>
      <c r="F118" s="17"/>
      <c r="G118" s="17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</row>
    <row r="119" spans="1:19" x14ac:dyDescent="0.35">
      <c r="A119" s="181" t="s">
        <v>447</v>
      </c>
      <c r="B119" s="17"/>
      <c r="C119" s="17"/>
      <c r="D119" s="17"/>
      <c r="E119" s="17"/>
      <c r="F119" s="17"/>
      <c r="G119" s="180">
        <v>3470000</v>
      </c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</row>
    <row r="120" spans="1:19" x14ac:dyDescent="0.35">
      <c r="A120" s="126" t="s">
        <v>448</v>
      </c>
      <c r="B120" s="17"/>
      <c r="C120" s="17"/>
      <c r="D120" s="17"/>
      <c r="E120" s="17"/>
      <c r="F120" s="17"/>
      <c r="G120" s="17">
        <v>0</v>
      </c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</row>
    <row r="121" spans="1:19" x14ac:dyDescent="0.35">
      <c r="A121" s="126" t="s">
        <v>449</v>
      </c>
      <c r="B121" s="17"/>
      <c r="C121" s="17"/>
      <c r="D121" s="17"/>
      <c r="E121" s="17"/>
      <c r="F121" s="17"/>
      <c r="G121" s="17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</row>
    <row r="122" spans="1:19" x14ac:dyDescent="0.35">
      <c r="A122" s="126" t="s">
        <v>450</v>
      </c>
      <c r="B122" s="17"/>
      <c r="C122" s="17"/>
      <c r="D122" s="17"/>
      <c r="E122" s="17"/>
      <c r="F122" s="17"/>
      <c r="G122" s="17">
        <v>0</v>
      </c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</row>
    <row r="123" spans="1:19" x14ac:dyDescent="0.35">
      <c r="A123" s="182" t="s">
        <v>451</v>
      </c>
      <c r="B123" s="17"/>
      <c r="C123" s="17"/>
      <c r="D123" s="17"/>
      <c r="E123" s="17"/>
      <c r="F123" s="17"/>
      <c r="G123" s="180">
        <v>14000</v>
      </c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</row>
    <row r="124" spans="1:19" x14ac:dyDescent="0.35">
      <c r="A124" s="166" t="s">
        <v>452</v>
      </c>
      <c r="B124" s="17"/>
      <c r="C124" s="17"/>
      <c r="D124" s="17"/>
      <c r="E124" s="17"/>
      <c r="F124" s="17"/>
      <c r="G124" s="17">
        <v>0</v>
      </c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</row>
    <row r="125" spans="1:19" x14ac:dyDescent="0.35">
      <c r="A125" s="166" t="s">
        <v>453</v>
      </c>
      <c r="B125" s="17"/>
      <c r="C125" s="17"/>
      <c r="D125" s="17"/>
      <c r="E125" s="17"/>
      <c r="F125" s="17"/>
      <c r="G125" s="17">
        <v>0</v>
      </c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</row>
    <row r="126" spans="1:19" x14ac:dyDescent="0.35">
      <c r="A126" s="126" t="s">
        <v>454</v>
      </c>
      <c r="B126" s="17"/>
      <c r="C126" s="17"/>
      <c r="D126" s="17"/>
      <c r="E126" s="17"/>
      <c r="F126" s="17"/>
      <c r="G126" s="17">
        <v>0</v>
      </c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</row>
    <row r="127" spans="1:19" x14ac:dyDescent="0.35">
      <c r="A127" s="183" t="s">
        <v>455</v>
      </c>
      <c r="B127" s="184"/>
      <c r="C127" s="184"/>
      <c r="D127" s="184"/>
      <c r="E127" s="184"/>
      <c r="F127" s="184"/>
      <c r="G127" s="184">
        <f>SUM(G116:G126)</f>
        <v>16654000</v>
      </c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</row>
    <row r="128" spans="1:19" x14ac:dyDescent="0.35">
      <c r="A128" s="185" t="s">
        <v>456</v>
      </c>
      <c r="B128" s="186"/>
      <c r="C128" s="187"/>
      <c r="D128" s="187"/>
      <c r="E128" s="187"/>
      <c r="F128" s="187"/>
      <c r="G128" s="187">
        <f>G67+G102+G113+G127</f>
        <v>69349009</v>
      </c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</row>
    <row r="129" spans="1:19" x14ac:dyDescent="0.35">
      <c r="A129" s="148" t="s">
        <v>457</v>
      </c>
      <c r="B129" s="17"/>
      <c r="C129" s="17"/>
      <c r="D129" s="17"/>
      <c r="E129" s="17"/>
      <c r="F129" s="17"/>
      <c r="G129" s="17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</row>
    <row r="130" spans="1:19" x14ac:dyDescent="0.35">
      <c r="A130" s="188" t="s">
        <v>458</v>
      </c>
      <c r="B130" s="25"/>
      <c r="C130" s="25"/>
      <c r="D130" s="25"/>
      <c r="E130" s="25"/>
      <c r="F130" s="25"/>
      <c r="G130" s="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</row>
    <row r="131" spans="1:19" x14ac:dyDescent="0.35">
      <c r="A131" s="188"/>
      <c r="B131" s="25"/>
      <c r="C131" s="25"/>
      <c r="D131" s="25"/>
      <c r="E131" s="25"/>
      <c r="F131" s="25"/>
      <c r="G131" s="25"/>
    </row>
    <row r="132" spans="1:19" x14ac:dyDescent="0.35">
      <c r="A132" s="188"/>
      <c r="B132" s="25"/>
      <c r="C132" s="25"/>
      <c r="D132" s="25"/>
      <c r="E132" s="25"/>
      <c r="F132" s="25"/>
      <c r="G132" s="25"/>
    </row>
    <row r="133" spans="1:19" x14ac:dyDescent="0.35">
      <c r="A133" s="189" t="s">
        <v>473</v>
      </c>
      <c r="B133" s="190"/>
      <c r="C133" s="220" t="s">
        <v>474</v>
      </c>
      <c r="D133" s="220"/>
      <c r="E133" s="25"/>
      <c r="F133" s="220" t="s">
        <v>475</v>
      </c>
      <c r="G133" s="220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</row>
    <row r="134" spans="1:19" x14ac:dyDescent="0.35">
      <c r="A134" s="191" t="s">
        <v>56</v>
      </c>
      <c r="B134" s="1"/>
      <c r="C134" s="213" t="s">
        <v>459</v>
      </c>
      <c r="D134" s="213"/>
      <c r="E134" s="1"/>
      <c r="F134" s="213" t="s">
        <v>57</v>
      </c>
      <c r="G134" s="213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</row>
    <row r="135" spans="1:19" x14ac:dyDescent="0.35">
      <c r="A135" s="1"/>
      <c r="B135" s="1"/>
      <c r="C135" s="1"/>
      <c r="D135" s="1"/>
      <c r="E135" s="1"/>
      <c r="F135" s="1"/>
      <c r="G135" s="1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</row>
    <row r="136" spans="1:19" x14ac:dyDescent="0.35">
      <c r="A136" s="1"/>
      <c r="B136" s="192"/>
      <c r="C136" s="1"/>
      <c r="D136" s="1"/>
      <c r="E136" s="1"/>
      <c r="F136" s="1"/>
      <c r="G136" s="1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</row>
    <row r="137" spans="1:19" x14ac:dyDescent="0.35">
      <c r="A137" s="1" t="s">
        <v>338</v>
      </c>
      <c r="B137" s="1"/>
      <c r="C137" s="1"/>
      <c r="D137" s="1"/>
      <c r="E137" s="1"/>
      <c r="F137" s="1"/>
      <c r="G137" s="1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</row>
    <row r="138" spans="1:19" x14ac:dyDescent="0.35">
      <c r="A138" s="1"/>
      <c r="B138" s="1"/>
      <c r="C138" s="1"/>
      <c r="D138" s="1"/>
      <c r="E138" s="1"/>
      <c r="F138" s="1"/>
      <c r="G138" s="1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</row>
    <row r="139" spans="1:19" x14ac:dyDescent="0.35">
      <c r="A139" s="213" t="s">
        <v>339</v>
      </c>
      <c r="B139" s="213"/>
      <c r="C139" s="213"/>
      <c r="D139" s="213"/>
      <c r="E139" s="213"/>
      <c r="F139" s="213"/>
      <c r="G139" s="213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</row>
    <row r="140" spans="1:19" x14ac:dyDescent="0.35">
      <c r="A140" s="213" t="s">
        <v>460</v>
      </c>
      <c r="B140" s="213"/>
      <c r="C140" s="213"/>
      <c r="D140" s="213"/>
      <c r="E140" s="213"/>
      <c r="F140" s="213"/>
      <c r="G140" s="213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</row>
    <row r="141" spans="1:19" x14ac:dyDescent="0.35">
      <c r="A141" s="213" t="s">
        <v>340</v>
      </c>
      <c r="B141" s="213"/>
      <c r="C141" s="213"/>
      <c r="D141" s="213"/>
      <c r="E141" s="213"/>
      <c r="F141" s="213"/>
      <c r="G141" s="213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</row>
    <row r="142" spans="1:19" x14ac:dyDescent="0.35">
      <c r="A142" s="215" t="s">
        <v>341</v>
      </c>
      <c r="B142" s="215" t="s">
        <v>342</v>
      </c>
      <c r="C142" s="7" t="s">
        <v>343</v>
      </c>
      <c r="D142" s="215" t="s">
        <v>344</v>
      </c>
      <c r="E142" s="215" t="s">
        <v>345</v>
      </c>
      <c r="F142" s="215" t="s">
        <v>346</v>
      </c>
      <c r="G142" s="215" t="s">
        <v>11</v>
      </c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</row>
    <row r="143" spans="1:19" x14ac:dyDescent="0.35">
      <c r="A143" s="216"/>
      <c r="B143" s="216"/>
      <c r="C143" s="6" t="s">
        <v>347</v>
      </c>
      <c r="D143" s="216"/>
      <c r="E143" s="216"/>
      <c r="F143" s="216"/>
      <c r="G143" s="216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</row>
    <row r="144" spans="1:19" x14ac:dyDescent="0.35">
      <c r="A144" s="11">
        <v>1</v>
      </c>
      <c r="B144" s="11">
        <v>2</v>
      </c>
      <c r="C144" s="11">
        <v>3</v>
      </c>
      <c r="D144" s="11">
        <v>4</v>
      </c>
      <c r="E144" s="11">
        <v>5</v>
      </c>
      <c r="F144" s="11">
        <v>6</v>
      </c>
      <c r="G144" s="11">
        <v>7</v>
      </c>
    </row>
    <row r="145" spans="1:7" x14ac:dyDescent="0.35">
      <c r="A145" s="126" t="s">
        <v>348</v>
      </c>
      <c r="B145" s="16"/>
      <c r="C145" s="16"/>
      <c r="D145" s="16"/>
      <c r="E145" s="16"/>
      <c r="F145" s="16"/>
      <c r="G145" s="16"/>
    </row>
    <row r="146" spans="1:7" x14ac:dyDescent="0.35">
      <c r="A146" s="126" t="s">
        <v>349</v>
      </c>
      <c r="B146" s="16"/>
      <c r="C146" s="16"/>
      <c r="D146" s="16"/>
      <c r="E146" s="16"/>
      <c r="F146" s="16"/>
      <c r="G146" s="16"/>
    </row>
    <row r="147" spans="1:7" x14ac:dyDescent="0.35">
      <c r="A147" s="126" t="s">
        <v>350</v>
      </c>
      <c r="B147" s="16"/>
      <c r="C147" s="16"/>
      <c r="D147" s="16"/>
      <c r="E147" s="16"/>
      <c r="F147" s="16"/>
      <c r="G147" s="16"/>
    </row>
    <row r="148" spans="1:7" x14ac:dyDescent="0.35">
      <c r="A148" s="126" t="s">
        <v>461</v>
      </c>
      <c r="B148" s="16"/>
      <c r="C148" s="16"/>
      <c r="D148" s="16"/>
      <c r="E148" s="16"/>
      <c r="F148" s="16"/>
      <c r="G148" s="16"/>
    </row>
    <row r="149" spans="1:7" x14ac:dyDescent="0.35">
      <c r="A149" s="133" t="s">
        <v>462</v>
      </c>
      <c r="B149" s="127"/>
      <c r="C149" s="16"/>
      <c r="D149" s="16"/>
      <c r="E149" s="17">
        <v>500000</v>
      </c>
      <c r="F149" s="17"/>
      <c r="G149" s="17">
        <v>500000</v>
      </c>
    </row>
    <row r="150" spans="1:7" x14ac:dyDescent="0.35">
      <c r="A150" s="133" t="s">
        <v>463</v>
      </c>
      <c r="B150" s="16"/>
      <c r="C150" s="16"/>
      <c r="D150" s="16"/>
      <c r="E150" s="17">
        <v>25000</v>
      </c>
      <c r="F150" s="17"/>
      <c r="G150" s="17">
        <v>25000</v>
      </c>
    </row>
    <row r="151" spans="1:7" x14ac:dyDescent="0.35">
      <c r="A151" s="133" t="s">
        <v>464</v>
      </c>
      <c r="B151" s="127"/>
      <c r="C151" s="16"/>
      <c r="D151" s="16"/>
      <c r="E151" s="17">
        <v>400000</v>
      </c>
      <c r="F151" s="17"/>
      <c r="G151" s="17">
        <v>400000</v>
      </c>
    </row>
    <row r="152" spans="1:7" x14ac:dyDescent="0.35">
      <c r="A152" s="133" t="s">
        <v>465</v>
      </c>
      <c r="B152" s="135"/>
      <c r="C152" s="2"/>
      <c r="D152" s="2"/>
      <c r="E152" s="36">
        <v>0</v>
      </c>
      <c r="F152" s="36"/>
      <c r="G152" s="36">
        <v>0</v>
      </c>
    </row>
    <row r="153" spans="1:7" x14ac:dyDescent="0.35">
      <c r="A153" s="136" t="s">
        <v>364</v>
      </c>
      <c r="B153" s="137"/>
      <c r="C153" s="130"/>
      <c r="D153" s="130"/>
      <c r="E153" s="131">
        <f>SUM(E149:E152)</f>
        <v>925000</v>
      </c>
      <c r="F153" s="131"/>
      <c r="G153" s="131">
        <f>SUM(G149:G152)</f>
        <v>925000</v>
      </c>
    </row>
    <row r="154" spans="1:7" x14ac:dyDescent="0.35">
      <c r="A154" s="193" t="s">
        <v>388</v>
      </c>
      <c r="B154" s="194"/>
      <c r="C154" s="143"/>
      <c r="D154" s="143"/>
      <c r="E154" s="195">
        <f>SUM(E153)</f>
        <v>925000</v>
      </c>
      <c r="F154" s="144"/>
      <c r="G154" s="144">
        <f>SUM(G153)</f>
        <v>925000</v>
      </c>
    </row>
    <row r="155" spans="1:7" x14ac:dyDescent="0.35">
      <c r="A155" s="153" t="s">
        <v>389</v>
      </c>
      <c r="B155" s="149"/>
      <c r="C155" s="16"/>
      <c r="D155" s="16"/>
      <c r="E155" s="16"/>
      <c r="F155" s="17"/>
      <c r="G155" s="17"/>
    </row>
    <row r="156" spans="1:7" x14ac:dyDescent="0.35">
      <c r="A156" s="148" t="s">
        <v>390</v>
      </c>
      <c r="B156" s="105"/>
      <c r="C156" s="16"/>
      <c r="D156" s="16"/>
      <c r="E156" s="16"/>
      <c r="F156" s="17"/>
      <c r="G156" s="17"/>
    </row>
    <row r="157" spans="1:7" x14ac:dyDescent="0.35">
      <c r="A157" s="133" t="s">
        <v>391</v>
      </c>
      <c r="B157" s="154" t="s">
        <v>392</v>
      </c>
      <c r="C157" s="48"/>
      <c r="D157" s="48"/>
      <c r="E157" s="48">
        <v>421500</v>
      </c>
      <c r="F157" s="48"/>
      <c r="G157" s="48">
        <v>421500</v>
      </c>
    </row>
    <row r="158" spans="1:7" x14ac:dyDescent="0.35">
      <c r="A158" s="150" t="s">
        <v>393</v>
      </c>
      <c r="B158" s="104"/>
      <c r="C158" s="17"/>
      <c r="D158" s="17"/>
      <c r="E158" s="17"/>
      <c r="F158" s="17"/>
      <c r="G158" s="17"/>
    </row>
    <row r="159" spans="1:7" x14ac:dyDescent="0.35">
      <c r="A159" s="104" t="s">
        <v>394</v>
      </c>
      <c r="B159" s="104" t="s">
        <v>24</v>
      </c>
      <c r="C159" s="17"/>
      <c r="D159" s="17"/>
      <c r="E159" s="17">
        <v>72000</v>
      </c>
      <c r="F159" s="17"/>
      <c r="G159" s="17">
        <v>72000</v>
      </c>
    </row>
    <row r="160" spans="1:7" x14ac:dyDescent="0.35">
      <c r="A160" s="126" t="s">
        <v>397</v>
      </c>
      <c r="B160" s="104" t="s">
        <v>30</v>
      </c>
      <c r="C160" s="17"/>
      <c r="D160" s="17"/>
      <c r="E160" s="17">
        <v>15000</v>
      </c>
      <c r="F160" s="17"/>
      <c r="G160" s="17">
        <v>15000</v>
      </c>
    </row>
    <row r="161" spans="1:7" x14ac:dyDescent="0.35">
      <c r="A161" s="126" t="s">
        <v>466</v>
      </c>
      <c r="B161" s="104" t="s">
        <v>32</v>
      </c>
      <c r="C161" s="17"/>
      <c r="D161" s="17"/>
      <c r="E161" s="17">
        <v>6000</v>
      </c>
      <c r="F161" s="17"/>
      <c r="G161" s="17">
        <v>6000</v>
      </c>
    </row>
    <row r="162" spans="1:7" x14ac:dyDescent="0.35">
      <c r="A162" s="126" t="s">
        <v>467</v>
      </c>
      <c r="B162" s="104" t="s">
        <v>36</v>
      </c>
      <c r="C162" s="17"/>
      <c r="D162" s="17"/>
      <c r="E162" s="17">
        <v>35125</v>
      </c>
      <c r="F162" s="17"/>
      <c r="G162" s="17">
        <v>35125</v>
      </c>
    </row>
    <row r="163" spans="1:7" x14ac:dyDescent="0.35">
      <c r="A163" s="126" t="s">
        <v>400</v>
      </c>
      <c r="B163" s="104" t="s">
        <v>38</v>
      </c>
      <c r="C163" s="17"/>
      <c r="D163" s="17"/>
      <c r="E163" s="17">
        <v>15000</v>
      </c>
      <c r="F163" s="17"/>
      <c r="G163" s="17">
        <v>15000</v>
      </c>
    </row>
    <row r="164" spans="1:7" x14ac:dyDescent="0.35">
      <c r="A164" s="126" t="s">
        <v>116</v>
      </c>
      <c r="B164" s="104" t="s">
        <v>40</v>
      </c>
      <c r="C164" s="17"/>
      <c r="D164" s="17"/>
      <c r="E164" s="17">
        <v>35125</v>
      </c>
      <c r="F164" s="17"/>
      <c r="G164" s="17">
        <v>35125</v>
      </c>
    </row>
    <row r="165" spans="1:7" x14ac:dyDescent="0.35">
      <c r="A165" s="126" t="s">
        <v>401</v>
      </c>
      <c r="B165" s="104" t="s">
        <v>42</v>
      </c>
      <c r="C165" s="17"/>
      <c r="D165" s="17"/>
      <c r="E165" s="17">
        <v>50580</v>
      </c>
      <c r="F165" s="17"/>
      <c r="G165" s="17">
        <v>50580</v>
      </c>
    </row>
    <row r="166" spans="1:7" x14ac:dyDescent="0.35">
      <c r="A166" s="126" t="s">
        <v>402</v>
      </c>
      <c r="B166" s="104" t="s">
        <v>44</v>
      </c>
      <c r="C166" s="17"/>
      <c r="D166" s="17"/>
      <c r="E166" s="17">
        <v>3600</v>
      </c>
      <c r="F166" s="17"/>
      <c r="G166" s="17">
        <v>3600</v>
      </c>
    </row>
    <row r="167" spans="1:7" x14ac:dyDescent="0.35">
      <c r="A167" s="126" t="s">
        <v>403</v>
      </c>
      <c r="B167" s="104" t="s">
        <v>46</v>
      </c>
      <c r="C167" s="17"/>
      <c r="D167" s="17"/>
      <c r="E167" s="17">
        <v>5100</v>
      </c>
      <c r="F167" s="17"/>
      <c r="G167" s="17">
        <v>5100</v>
      </c>
    </row>
    <row r="168" spans="1:7" x14ac:dyDescent="0.35">
      <c r="A168" s="155" t="s">
        <v>404</v>
      </c>
      <c r="B168" s="104" t="s">
        <v>48</v>
      </c>
      <c r="C168" s="17"/>
      <c r="D168" s="17"/>
      <c r="E168" s="17">
        <v>3196.08</v>
      </c>
      <c r="F168" s="17"/>
      <c r="G168" s="17">
        <v>3196.08</v>
      </c>
    </row>
    <row r="169" spans="1:7" x14ac:dyDescent="0.35">
      <c r="A169" s="155" t="s">
        <v>412</v>
      </c>
      <c r="B169" s="126" t="s">
        <v>50</v>
      </c>
      <c r="C169" s="17"/>
      <c r="D169" s="17"/>
      <c r="E169" s="17">
        <v>15000</v>
      </c>
      <c r="F169" s="17"/>
      <c r="G169" s="17">
        <v>15000</v>
      </c>
    </row>
    <row r="170" spans="1:7" x14ac:dyDescent="0.35">
      <c r="A170" s="128" t="s">
        <v>468</v>
      </c>
      <c r="B170" s="136"/>
      <c r="C170" s="132"/>
      <c r="D170" s="132"/>
      <c r="E170" s="132">
        <f>SUM(E157:E169)</f>
        <v>677226.08</v>
      </c>
      <c r="F170" s="132"/>
      <c r="G170" s="132">
        <f>SUM(G157:G169)</f>
        <v>677226.08</v>
      </c>
    </row>
    <row r="171" spans="1:7" x14ac:dyDescent="0.35">
      <c r="A171" s="196"/>
      <c r="B171" s="197"/>
      <c r="C171" s="198"/>
      <c r="D171" s="198"/>
      <c r="E171" s="198"/>
      <c r="F171" s="198"/>
      <c r="G171" s="199"/>
    </row>
    <row r="172" spans="1:7" x14ac:dyDescent="0.35">
      <c r="A172" s="200"/>
      <c r="B172" s="201"/>
      <c r="C172" s="202"/>
      <c r="D172" s="202"/>
      <c r="E172" s="202"/>
      <c r="F172" s="202"/>
      <c r="G172" s="203"/>
    </row>
    <row r="173" spans="1:7" x14ac:dyDescent="0.35">
      <c r="A173" s="204"/>
      <c r="B173" s="205"/>
      <c r="C173" s="206"/>
      <c r="D173" s="206"/>
      <c r="E173" s="206"/>
      <c r="F173" s="206"/>
      <c r="G173" s="158"/>
    </row>
    <row r="174" spans="1:7" x14ac:dyDescent="0.35">
      <c r="A174" s="148" t="s">
        <v>469</v>
      </c>
      <c r="B174" s="149"/>
      <c r="C174" s="207"/>
      <c r="D174" s="207"/>
      <c r="E174" s="18"/>
      <c r="F174" s="207"/>
      <c r="G174" s="208"/>
    </row>
    <row r="175" spans="1:7" x14ac:dyDescent="0.35">
      <c r="A175" s="159" t="s">
        <v>59</v>
      </c>
      <c r="B175" s="159" t="s">
        <v>60</v>
      </c>
      <c r="C175" s="160"/>
      <c r="D175" s="161"/>
      <c r="E175" s="17">
        <v>40000</v>
      </c>
      <c r="F175" s="160"/>
      <c r="G175" s="17">
        <v>40000</v>
      </c>
    </row>
    <row r="176" spans="1:7" x14ac:dyDescent="0.35">
      <c r="A176" s="126" t="s">
        <v>68</v>
      </c>
      <c r="B176" s="159" t="s">
        <v>69</v>
      </c>
      <c r="C176" s="17"/>
      <c r="D176" s="17"/>
      <c r="E176" s="17">
        <v>35000</v>
      </c>
      <c r="F176" s="17"/>
      <c r="G176" s="17">
        <v>35000</v>
      </c>
    </row>
    <row r="177" spans="1:7" x14ac:dyDescent="0.35">
      <c r="A177" s="126" t="s">
        <v>71</v>
      </c>
      <c r="B177" s="159" t="s">
        <v>72</v>
      </c>
      <c r="C177" s="17"/>
      <c r="D177" s="17"/>
      <c r="E177" s="17">
        <v>30000</v>
      </c>
      <c r="F177" s="17"/>
      <c r="G177" s="17">
        <v>30000</v>
      </c>
    </row>
    <row r="178" spans="1:7" x14ac:dyDescent="0.35">
      <c r="A178" s="104" t="s">
        <v>77</v>
      </c>
      <c r="B178" s="159" t="s">
        <v>78</v>
      </c>
      <c r="C178" s="17"/>
      <c r="D178" s="17"/>
      <c r="E178" s="17">
        <v>40000</v>
      </c>
      <c r="F178" s="17"/>
      <c r="G178" s="17">
        <v>40000</v>
      </c>
    </row>
    <row r="179" spans="1:7" x14ac:dyDescent="0.35">
      <c r="A179" s="104" t="s">
        <v>310</v>
      </c>
      <c r="B179" s="159" t="s">
        <v>80</v>
      </c>
      <c r="C179" s="17"/>
      <c r="D179" s="17"/>
      <c r="E179" s="17">
        <v>16000</v>
      </c>
      <c r="F179" s="17"/>
      <c r="G179" s="17">
        <v>16000</v>
      </c>
    </row>
    <row r="180" spans="1:7" x14ac:dyDescent="0.35">
      <c r="A180" s="104" t="s">
        <v>428</v>
      </c>
      <c r="B180" s="159" t="s">
        <v>192</v>
      </c>
      <c r="C180" s="17"/>
      <c r="D180" s="17"/>
      <c r="E180" s="17">
        <v>12000</v>
      </c>
      <c r="F180" s="17"/>
      <c r="G180" s="17">
        <v>12000</v>
      </c>
    </row>
    <row r="181" spans="1:7" x14ac:dyDescent="0.35">
      <c r="A181" s="104" t="s">
        <v>470</v>
      </c>
      <c r="B181" s="159" t="s">
        <v>76</v>
      </c>
      <c r="C181" s="17"/>
      <c r="D181" s="17"/>
      <c r="E181" s="17">
        <v>29773.919999999998</v>
      </c>
      <c r="F181" s="17"/>
      <c r="G181" s="17">
        <v>29773.919999999998</v>
      </c>
    </row>
    <row r="182" spans="1:7" x14ac:dyDescent="0.35">
      <c r="A182" s="104" t="s">
        <v>471</v>
      </c>
      <c r="B182" s="159"/>
      <c r="C182" s="17"/>
      <c r="D182" s="17"/>
      <c r="E182" s="17">
        <v>30000</v>
      </c>
      <c r="F182" s="17"/>
      <c r="G182" s="17">
        <v>30000</v>
      </c>
    </row>
    <row r="183" spans="1:7" x14ac:dyDescent="0.35">
      <c r="A183" s="104" t="s">
        <v>312</v>
      </c>
      <c r="B183" s="159"/>
      <c r="C183" s="17"/>
      <c r="D183" s="17"/>
      <c r="E183" s="17">
        <v>10000</v>
      </c>
      <c r="F183" s="17"/>
      <c r="G183" s="17">
        <v>10000</v>
      </c>
    </row>
    <row r="184" spans="1:7" x14ac:dyDescent="0.35">
      <c r="A184" s="104" t="s">
        <v>99</v>
      </c>
      <c r="B184" s="126"/>
      <c r="C184" s="17"/>
      <c r="D184" s="17"/>
      <c r="E184" s="17">
        <v>5000</v>
      </c>
      <c r="F184" s="17"/>
      <c r="G184" s="17">
        <v>5000</v>
      </c>
    </row>
    <row r="185" spans="1:7" x14ac:dyDescent="0.35">
      <c r="A185" s="209" t="s">
        <v>435</v>
      </c>
      <c r="B185" s="210"/>
      <c r="C185" s="132"/>
      <c r="D185" s="132"/>
      <c r="E185" s="132">
        <f>SUM(E175:E184)</f>
        <v>247773.91999999998</v>
      </c>
      <c r="F185" s="132"/>
      <c r="G185" s="132">
        <f>SUM(G175:G184)</f>
        <v>247773.91999999998</v>
      </c>
    </row>
    <row r="186" spans="1:7" x14ac:dyDescent="0.35">
      <c r="A186" s="153" t="s">
        <v>106</v>
      </c>
      <c r="B186" s="175"/>
      <c r="C186" s="18"/>
      <c r="D186" s="18"/>
      <c r="E186" s="18"/>
      <c r="F186" s="18"/>
      <c r="G186" s="19"/>
    </row>
    <row r="187" spans="1:7" x14ac:dyDescent="0.35">
      <c r="A187" s="153" t="s">
        <v>436</v>
      </c>
      <c r="B187" s="48"/>
      <c r="C187" s="17"/>
      <c r="D187" s="17"/>
      <c r="E187" s="17"/>
      <c r="F187" s="17"/>
      <c r="G187" s="17"/>
    </row>
    <row r="188" spans="1:7" x14ac:dyDescent="0.35">
      <c r="A188" s="133" t="s">
        <v>437</v>
      </c>
      <c r="B188" s="3" t="s">
        <v>472</v>
      </c>
      <c r="C188" s="48"/>
      <c r="D188" s="17"/>
      <c r="E188" s="17"/>
      <c r="F188" s="17"/>
      <c r="G188" s="17"/>
    </row>
    <row r="189" spans="1:7" x14ac:dyDescent="0.35">
      <c r="A189" s="128" t="s">
        <v>159</v>
      </c>
      <c r="B189" s="178"/>
      <c r="C189" s="132"/>
      <c r="D189" s="132"/>
      <c r="E189" s="132">
        <v>0</v>
      </c>
      <c r="F189" s="211"/>
      <c r="G189" s="132">
        <v>0</v>
      </c>
    </row>
    <row r="190" spans="1:7" x14ac:dyDescent="0.35">
      <c r="A190" s="185" t="s">
        <v>456</v>
      </c>
      <c r="B190" s="186"/>
      <c r="C190" s="187"/>
      <c r="D190" s="187"/>
      <c r="E190" s="187">
        <f>E170+E185</f>
        <v>925000</v>
      </c>
      <c r="F190" s="187"/>
      <c r="G190" s="187">
        <f>G170+G185</f>
        <v>925000</v>
      </c>
    </row>
    <row r="191" spans="1:7" x14ac:dyDescent="0.35">
      <c r="A191" s="148" t="s">
        <v>457</v>
      </c>
      <c r="B191" s="17"/>
      <c r="C191" s="17"/>
      <c r="D191" s="17"/>
      <c r="E191" s="17"/>
      <c r="F191" s="17"/>
      <c r="G191" s="17"/>
    </row>
    <row r="192" spans="1:7" x14ac:dyDescent="0.35">
      <c r="A192" s="188" t="s">
        <v>458</v>
      </c>
      <c r="B192" s="25"/>
      <c r="C192" s="25"/>
      <c r="D192" s="25"/>
      <c r="E192" s="25"/>
      <c r="F192" s="25"/>
      <c r="G192" s="25"/>
    </row>
    <row r="193" spans="1:19" x14ac:dyDescent="0.35">
      <c r="A193" s="188"/>
      <c r="B193" s="25"/>
      <c r="C193" s="25"/>
      <c r="D193" s="25"/>
      <c r="E193" s="25"/>
      <c r="F193" s="25"/>
      <c r="G193" s="25"/>
    </row>
    <row r="194" spans="1:19" x14ac:dyDescent="0.35">
      <c r="A194" s="188"/>
      <c r="B194" s="25"/>
      <c r="C194" s="25"/>
      <c r="D194" s="25"/>
      <c r="E194" s="25"/>
      <c r="F194" s="25"/>
      <c r="G194" s="25"/>
    </row>
    <row r="195" spans="1:19" x14ac:dyDescent="0.35">
      <c r="A195" s="189" t="s">
        <v>473</v>
      </c>
      <c r="B195" s="190"/>
      <c r="C195" s="220" t="s">
        <v>474</v>
      </c>
      <c r="D195" s="220"/>
      <c r="E195" s="25"/>
      <c r="F195" s="220" t="s">
        <v>475</v>
      </c>
      <c r="G195" s="220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</row>
    <row r="196" spans="1:19" x14ac:dyDescent="0.35">
      <c r="A196" s="191" t="s">
        <v>56</v>
      </c>
      <c r="B196" s="1"/>
      <c r="C196" s="213" t="s">
        <v>459</v>
      </c>
      <c r="D196" s="213"/>
      <c r="E196" s="1"/>
      <c r="F196" s="213" t="s">
        <v>57</v>
      </c>
      <c r="G196" s="213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</row>
    <row r="197" spans="1:19" x14ac:dyDescent="0.35">
      <c r="A197" s="1"/>
      <c r="B197" s="1"/>
      <c r="C197" s="1"/>
      <c r="D197" s="1"/>
      <c r="E197" s="1"/>
      <c r="F197" s="1"/>
      <c r="G197" s="1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</row>
    <row r="198" spans="1:19" x14ac:dyDescent="0.35">
      <c r="A198" s="1"/>
      <c r="B198" s="192"/>
      <c r="C198" s="1"/>
      <c r="D198" s="1"/>
      <c r="E198" s="1"/>
      <c r="F198" s="1"/>
      <c r="G198" s="1"/>
    </row>
    <row r="207" spans="1:19" x14ac:dyDescent="0.35">
      <c r="A207" s="132"/>
    </row>
    <row r="208" spans="1:19" x14ac:dyDescent="0.35">
      <c r="B208" s="20"/>
    </row>
    <row r="209" spans="2:2" x14ac:dyDescent="0.35">
      <c r="B209" s="20"/>
    </row>
    <row r="210" spans="2:2" x14ac:dyDescent="0.35">
      <c r="B210" s="212"/>
    </row>
  </sheetData>
  <sheetProtection selectLockedCells="1" selectUnlockedCells="1"/>
  <mergeCells count="25">
    <mergeCell ref="C195:D195"/>
    <mergeCell ref="F195:G195"/>
    <mergeCell ref="C196:D196"/>
    <mergeCell ref="F196:G196"/>
    <mergeCell ref="A141:G141"/>
    <mergeCell ref="A142:A143"/>
    <mergeCell ref="B142:B143"/>
    <mergeCell ref="D142:D143"/>
    <mergeCell ref="E142:E143"/>
    <mergeCell ref="F142:F143"/>
    <mergeCell ref="G142:G143"/>
    <mergeCell ref="A140:G140"/>
    <mergeCell ref="A3:G3"/>
    <mergeCell ref="A5:G5"/>
    <mergeCell ref="A6:A7"/>
    <mergeCell ref="B6:B7"/>
    <mergeCell ref="D6:D7"/>
    <mergeCell ref="E6:E7"/>
    <mergeCell ref="F6:F7"/>
    <mergeCell ref="G6:G7"/>
    <mergeCell ref="C133:D133"/>
    <mergeCell ref="F133:G133"/>
    <mergeCell ref="C134:D134"/>
    <mergeCell ref="F134:G134"/>
    <mergeCell ref="A139:G139"/>
  </mergeCells>
  <printOptions horizontalCentered="1"/>
  <pageMargins left="0.2" right="0.2" top="0.75" bottom="0.75" header="0.3" footer="0.3"/>
  <pageSetup scale="90" orientation="landscape" horizontalDpi="0" verticalDpi="0" r:id="rId1"/>
  <rowBreaks count="5" manualBreakCount="5">
    <brk id="34" max="16383" man="1"/>
    <brk id="68" max="16383" man="1"/>
    <brk id="105" max="16383" man="1"/>
    <brk id="136" max="16383" man="1"/>
    <brk id="173" max="16383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LBP Form 2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2018-08-09T00:10:21Z</cp:lastPrinted>
  <dcterms:created xsi:type="dcterms:W3CDTF">2018-03-14T02:04:05Z</dcterms:created>
  <dcterms:modified xsi:type="dcterms:W3CDTF">2018-08-09T00:18:45Z</dcterms:modified>
</cp:coreProperties>
</file>